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9630" windowHeight="4770" tabRatio="592" activeTab="0"/>
  </bookViews>
  <sheets>
    <sheet name="A Klasse  2013" sheetId="1" r:id="rId1"/>
    <sheet name="B Klasse 2013" sheetId="2" r:id="rId2"/>
    <sheet name="C  Klasse  2013" sheetId="3" r:id="rId3"/>
    <sheet name="60+ klasse  2013" sheetId="4" r:id="rId4"/>
    <sheet name="Jeugd  Klasse  2013" sheetId="5" r:id="rId5"/>
    <sheet name="1e  Korps  2013" sheetId="6" r:id="rId6"/>
    <sheet name="2e  Korps  2013" sheetId="7" r:id="rId7"/>
  </sheets>
  <externalReferences>
    <externalReference r:id="rId10"/>
  </externalReferences>
  <definedNames>
    <definedName name="_xlnm.Print_Area" localSheetId="6">'2e  Korps  2013'!$A$1:$P$22</definedName>
    <definedName name="_xlnm.Print_Area" localSheetId="0">'A Klasse  2013'!$A$1:$U$39</definedName>
    <definedName name="_xlnm.Print_Area" localSheetId="1">'B Klasse 2013'!$A$1:$U$39</definedName>
    <definedName name="_xlnm.Print_Area" localSheetId="4">'Jeugd  Klasse  2013'!$A$1:$W$29</definedName>
  </definedNames>
  <calcPr fullCalcOnLoad="1"/>
</workbook>
</file>

<file path=xl/sharedStrings.xml><?xml version="1.0" encoding="utf-8"?>
<sst xmlns="http://schemas.openxmlformats.org/spreadsheetml/2006/main" count="830" uniqueCount="322">
  <si>
    <t>2e</t>
  </si>
  <si>
    <t>1e</t>
  </si>
  <si>
    <t>NAAM</t>
  </si>
  <si>
    <t>SCHUTTER</t>
  </si>
  <si>
    <t>Totaal</t>
  </si>
  <si>
    <t>Erp</t>
  </si>
  <si>
    <t>GILDE</t>
  </si>
  <si>
    <t>3e</t>
  </si>
  <si>
    <t>4e</t>
  </si>
  <si>
    <t>5e</t>
  </si>
  <si>
    <t>6e</t>
  </si>
  <si>
    <t>7e</t>
  </si>
  <si>
    <t>8e</t>
  </si>
  <si>
    <t xml:space="preserve"> GEMIDDELDE AANTAL SCHUTTERS</t>
  </si>
  <si>
    <t xml:space="preserve"> SCHUTTER  NIET  AANWEZIG.           </t>
  </si>
  <si>
    <t xml:space="preserve">                                                              </t>
  </si>
  <si>
    <t>wedstr.</t>
  </si>
  <si>
    <t>Klas-</t>
  </si>
  <si>
    <t>sering</t>
  </si>
  <si>
    <t xml:space="preserve">   A   Klasse  </t>
  </si>
  <si>
    <t>Jeugd  Klasse</t>
  </si>
  <si>
    <t>12  t/m  15 jaar</t>
  </si>
  <si>
    <t>Nuland</t>
  </si>
  <si>
    <t>Berlicum</t>
  </si>
  <si>
    <t>Vorstenbosch</t>
  </si>
  <si>
    <t>Oss</t>
  </si>
  <si>
    <t>Cammen</t>
  </si>
  <si>
    <t>Heeswijk</t>
  </si>
  <si>
    <t>Jan</t>
  </si>
  <si>
    <t>Arie</t>
  </si>
  <si>
    <t>Linden</t>
  </si>
  <si>
    <t>Nistelrode</t>
  </si>
  <si>
    <t>Rosmalen</t>
  </si>
  <si>
    <t>Veghel</t>
  </si>
  <si>
    <t>Geffen</t>
  </si>
  <si>
    <t>Dinther</t>
  </si>
  <si>
    <t>Ridder</t>
  </si>
  <si>
    <t>Hubers</t>
  </si>
  <si>
    <t>april</t>
  </si>
  <si>
    <t>mei</t>
  </si>
  <si>
    <t>Maart</t>
  </si>
  <si>
    <t>Maren - Kessel</t>
  </si>
  <si>
    <t>Bij het invullen</t>
  </si>
  <si>
    <t xml:space="preserve">   B   Klasse  </t>
  </si>
  <si>
    <t xml:space="preserve">   C   Klasse  </t>
  </si>
  <si>
    <t>60+  Klasse</t>
  </si>
  <si>
    <t>9e</t>
  </si>
  <si>
    <t>Zondag</t>
  </si>
  <si>
    <t>Aug.</t>
  </si>
  <si>
    <t>Blom</t>
  </si>
  <si>
    <t>Plaats 1     Winnaar  van een zilverenschild</t>
  </si>
  <si>
    <t>10e</t>
  </si>
  <si>
    <t xml:space="preserve"> 10  Wedstrijden</t>
  </si>
  <si>
    <t>9e wed.</t>
  </si>
  <si>
    <t xml:space="preserve"> Wed.Punt</t>
  </si>
  <si>
    <t>Puntentelling  1e - 10 punten.</t>
  </si>
  <si>
    <t>Sint Antonius  Abt</t>
  </si>
  <si>
    <t xml:space="preserve">Gilde  Sint Catharina - Sint Joris </t>
  </si>
  <si>
    <t xml:space="preserve">Gilde Onze Lieve vrouwe &amp; Catharina </t>
  </si>
  <si>
    <t>Gilde Sint Joris</t>
  </si>
  <si>
    <t>Gilde Sint Willebrordus</t>
  </si>
  <si>
    <t>Gilde Sint Lambertus</t>
  </si>
  <si>
    <t>Sint Barbara</t>
  </si>
  <si>
    <t>Sint Antonius Abt - Sint Catharina</t>
  </si>
  <si>
    <t>Sint Joris Gilde</t>
  </si>
  <si>
    <t>Gilde Sint Sebastiaan</t>
  </si>
  <si>
    <t xml:space="preserve">  NAAM   GILDE</t>
  </si>
  <si>
    <t>PLAATS</t>
  </si>
  <si>
    <t>Hirtum</t>
  </si>
  <si>
    <t xml:space="preserve">Patric van de </t>
  </si>
  <si>
    <t>Colijn</t>
  </si>
  <si>
    <t>Goen</t>
  </si>
  <si>
    <t>Vos</t>
  </si>
  <si>
    <t>Lambert  v/d</t>
  </si>
  <si>
    <t xml:space="preserve">Wijst </t>
  </si>
  <si>
    <t>Zutphen</t>
  </si>
  <si>
    <t>Jo  v/d</t>
  </si>
  <si>
    <t>Berg</t>
  </si>
  <si>
    <t xml:space="preserve">Hans van </t>
  </si>
  <si>
    <t>Gemert</t>
  </si>
  <si>
    <t>Henk van</t>
  </si>
  <si>
    <t>Helvoirt</t>
  </si>
  <si>
    <t>Ad</t>
  </si>
  <si>
    <t>Ketels</t>
  </si>
  <si>
    <t>Maren-kessel</t>
  </si>
  <si>
    <t>Adriaan  v/d</t>
  </si>
  <si>
    <t>Laar</t>
  </si>
  <si>
    <t>Leyten</t>
  </si>
  <si>
    <t>Willy van</t>
  </si>
  <si>
    <t>Lieshout</t>
  </si>
  <si>
    <t>Lith</t>
  </si>
  <si>
    <t>Harrie</t>
  </si>
  <si>
    <t>Jo  van</t>
  </si>
  <si>
    <t>Ton</t>
  </si>
  <si>
    <t xml:space="preserve">Piet </t>
  </si>
  <si>
    <t>Raymakers</t>
  </si>
  <si>
    <t xml:space="preserve">Henk van </t>
  </si>
  <si>
    <t>Uden</t>
  </si>
  <si>
    <t>Bert</t>
  </si>
  <si>
    <t>Theo</t>
  </si>
  <si>
    <t>Hanegraaf</t>
  </si>
  <si>
    <t>Tonnie</t>
  </si>
  <si>
    <t>Brands</t>
  </si>
  <si>
    <t>Jos</t>
  </si>
  <si>
    <t>Coppens</t>
  </si>
  <si>
    <t>Han</t>
  </si>
  <si>
    <t>Dangé</t>
  </si>
  <si>
    <t>Wout  de</t>
  </si>
  <si>
    <t>Haas</t>
  </si>
  <si>
    <t>Helvoort</t>
  </si>
  <si>
    <t>Tiny</t>
  </si>
  <si>
    <t>Jan  van</t>
  </si>
  <si>
    <t>IJzendoorn</t>
  </si>
  <si>
    <t xml:space="preserve">Tonnie </t>
  </si>
  <si>
    <t>Kwaks</t>
  </si>
  <si>
    <t>Lent</t>
  </si>
  <si>
    <t>Arnold  van</t>
  </si>
  <si>
    <t>Maas</t>
  </si>
  <si>
    <t>Toon  den</t>
  </si>
  <si>
    <t>Schoot</t>
  </si>
  <si>
    <t>Timmermans</t>
  </si>
  <si>
    <t>Lambert  van</t>
  </si>
  <si>
    <t>Tuyl</t>
  </si>
  <si>
    <t>Vogels</t>
  </si>
  <si>
    <t>Perry</t>
  </si>
  <si>
    <t>Wassenberg</t>
  </si>
  <si>
    <t>Wetering</t>
  </si>
  <si>
    <t>Michel  de</t>
  </si>
  <si>
    <t>Bijl</t>
  </si>
  <si>
    <t>Peter</t>
  </si>
  <si>
    <t>Bozelie</t>
  </si>
  <si>
    <t>John van der</t>
  </si>
  <si>
    <t>Zanden</t>
  </si>
  <si>
    <t>Ad  van</t>
  </si>
  <si>
    <t>Paul</t>
  </si>
  <si>
    <t>Heerkens</t>
  </si>
  <si>
    <t>Peter  van</t>
  </si>
  <si>
    <t xml:space="preserve">Sjaan van </t>
  </si>
  <si>
    <t>Jansen</t>
  </si>
  <si>
    <t>Piet</t>
  </si>
  <si>
    <t>Laros</t>
  </si>
  <si>
    <t>Eric  van</t>
  </si>
  <si>
    <t>Gerion van</t>
  </si>
  <si>
    <t>Pas</t>
  </si>
  <si>
    <t>Schakenraad</t>
  </si>
  <si>
    <t>Patricia</t>
  </si>
  <si>
    <t>Steenbakkers</t>
  </si>
  <si>
    <t>Ferrie</t>
  </si>
  <si>
    <t>Verhoeven</t>
  </si>
  <si>
    <t>Hans  de</t>
  </si>
  <si>
    <t>Visser</t>
  </si>
  <si>
    <t>Ben</t>
  </si>
  <si>
    <t>Vissers</t>
  </si>
  <si>
    <t>Berry</t>
  </si>
  <si>
    <t>Nicky</t>
  </si>
  <si>
    <t>Meulenbroek</t>
  </si>
  <si>
    <t>Albert van</t>
  </si>
  <si>
    <t>Orsouw</t>
  </si>
  <si>
    <t>Swinkels</t>
  </si>
  <si>
    <t>Antoinette</t>
  </si>
  <si>
    <t>Michel de</t>
  </si>
  <si>
    <t>Wit</t>
  </si>
  <si>
    <t>Brekelmans</t>
  </si>
  <si>
    <t>Breugel</t>
  </si>
  <si>
    <t>Frits</t>
  </si>
  <si>
    <t>Evers</t>
  </si>
  <si>
    <t>Gemma van</t>
  </si>
  <si>
    <t>Gerven</t>
  </si>
  <si>
    <t>Heyden</t>
  </si>
  <si>
    <t>Kevin van</t>
  </si>
  <si>
    <t xml:space="preserve">Henk </t>
  </si>
  <si>
    <t>Twan</t>
  </si>
  <si>
    <t>Leenders</t>
  </si>
  <si>
    <t>Delst</t>
  </si>
  <si>
    <t>Meulendijks</t>
  </si>
  <si>
    <t>Maren-Kessel</t>
  </si>
  <si>
    <t>Raymond</t>
  </si>
  <si>
    <t>Ria</t>
  </si>
  <si>
    <t>Antoon</t>
  </si>
  <si>
    <t>Bekkers</t>
  </si>
  <si>
    <t>Ronald</t>
  </si>
  <si>
    <t>Spits</t>
  </si>
  <si>
    <t>Jan van</t>
  </si>
  <si>
    <t>Lars</t>
  </si>
  <si>
    <t>Bryan</t>
  </si>
  <si>
    <t>Antoine  v/d</t>
  </si>
  <si>
    <t>Harm v/d</t>
  </si>
  <si>
    <t>Raymond v.d.</t>
  </si>
  <si>
    <t>Marion  v/d</t>
  </si>
  <si>
    <t>John v/d</t>
  </si>
  <si>
    <t>Tonnie  v/d</t>
  </si>
  <si>
    <t>Gertie  v/d</t>
  </si>
  <si>
    <t>Hennie  v/d</t>
  </si>
  <si>
    <t>Bert  v/d</t>
  </si>
  <si>
    <t>Aantal schildjes</t>
  </si>
  <si>
    <t>aangenomen punt 8 voorjaarsvergadering 13 maart 2008.</t>
  </si>
  <si>
    <t>Aantal winnaars die in aanmerking komen voor een zilverenschild, daarvoor geld onderstaand systeem.</t>
  </si>
  <si>
    <t>▲</t>
  </si>
  <si>
    <t>Patrick van</t>
  </si>
  <si>
    <t>Bockel</t>
  </si>
  <si>
    <t xml:space="preserve">        HOGE  SCHUTS                       </t>
  </si>
  <si>
    <t>aantal wed-   strijden per schutter</t>
  </si>
  <si>
    <t>TOTAAL</t>
  </si>
  <si>
    <t>8e wed.</t>
  </si>
  <si>
    <t>Telling</t>
  </si>
  <si>
    <t>10 punten</t>
  </si>
  <si>
    <r>
      <t>7</t>
    </r>
    <r>
      <rPr>
        <sz val="9"/>
        <color indexed="8"/>
        <rFont val="Arial"/>
        <family val="2"/>
      </rPr>
      <t xml:space="preserve"> wedstr.</t>
    </r>
  </si>
  <si>
    <r>
      <t xml:space="preserve">Als er </t>
    </r>
    <r>
      <rPr>
        <b/>
        <sz val="10"/>
        <color indexed="10"/>
        <rFont val="Arial"/>
        <family val="2"/>
      </rPr>
      <t>5 of meer jeugdschutters</t>
    </r>
    <r>
      <rPr>
        <sz val="10"/>
        <rFont val="Arial"/>
        <family val="0"/>
      </rPr>
      <t xml:space="preserve"> die hebben deelgenomen </t>
    </r>
    <r>
      <rPr>
        <b/>
        <sz val="10"/>
        <color indexed="10"/>
        <rFont val="Arial"/>
        <family val="2"/>
      </rPr>
      <t>aan 7 wedstrijden</t>
    </r>
    <r>
      <rPr>
        <sz val="10"/>
        <rFont val="Arial"/>
        <family val="0"/>
      </rPr>
      <t xml:space="preserve"> wordt aan het einde een </t>
    </r>
    <r>
      <rPr>
        <sz val="10"/>
        <color indexed="8"/>
        <rFont val="Arial"/>
        <family val="2"/>
      </rPr>
      <t xml:space="preserve">tweede schild uitgereikt. </t>
    </r>
  </si>
  <si>
    <r>
      <t>Aantal schildjes</t>
    </r>
    <r>
      <rPr>
        <b/>
        <sz val="10"/>
        <rFont val="Arial"/>
        <family val="2"/>
      </rPr>
      <t xml:space="preserve">     wordt </t>
    </r>
    <r>
      <rPr>
        <b/>
        <sz val="10"/>
        <color indexed="10"/>
        <rFont val="Arial"/>
        <family val="2"/>
      </rPr>
      <t xml:space="preserve">automatisch aangegeven </t>
    </r>
    <r>
      <rPr>
        <b/>
        <sz val="10"/>
        <rFont val="Arial"/>
        <family val="2"/>
      </rPr>
      <t>in het</t>
    </r>
  </si>
  <si>
    <r>
      <t xml:space="preserve">blauwe </t>
    </r>
    <r>
      <rPr>
        <b/>
        <sz val="8"/>
        <color indexed="10"/>
        <rFont val="Arial"/>
        <family val="2"/>
      </rPr>
      <t>vakje</t>
    </r>
  </si>
  <si>
    <t>EIND-</t>
  </si>
  <si>
    <t>TO-</t>
  </si>
  <si>
    <t>TAAL</t>
  </si>
  <si>
    <r>
      <t xml:space="preserve">is dit het         </t>
    </r>
    <r>
      <rPr>
        <b/>
        <sz val="8"/>
        <rFont val="Arial"/>
        <family val="2"/>
      </rPr>
      <t xml:space="preserve">Laagste </t>
    </r>
  </si>
  <si>
    <t>Vorsten - bosch.</t>
  </si>
  <si>
    <t>Hees - wijk</t>
  </si>
  <si>
    <t>Ber - licum</t>
  </si>
  <si>
    <t>Nistel - rode</t>
  </si>
  <si>
    <t>Bij invullen</t>
  </si>
  <si>
    <r>
      <t xml:space="preserve">    </t>
    </r>
    <r>
      <rPr>
        <b/>
        <sz val="11"/>
        <color indexed="10"/>
        <rFont val="Arial"/>
        <family val="2"/>
      </rPr>
      <t>3e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Laagste </t>
    </r>
  </si>
  <si>
    <r>
      <t xml:space="preserve">   </t>
    </r>
    <r>
      <rPr>
        <b/>
        <sz val="11"/>
        <color indexed="10"/>
        <rFont val="Arial"/>
        <family val="2"/>
      </rPr>
      <t>2e</t>
    </r>
    <r>
      <rPr>
        <b/>
        <sz val="8"/>
        <rFont val="Arial"/>
        <family val="2"/>
      </rPr>
      <t xml:space="preserve"> Laagste </t>
    </r>
  </si>
  <si>
    <r>
      <t xml:space="preserve">      </t>
    </r>
    <r>
      <rPr>
        <b/>
        <sz val="11"/>
        <color indexed="10"/>
        <rFont val="Arial"/>
        <family val="2"/>
      </rPr>
      <t>1e</t>
    </r>
    <r>
      <rPr>
        <b/>
        <sz val="8"/>
        <rFont val="Arial"/>
        <family val="2"/>
      </rPr>
      <t xml:space="preserve"> Laagste </t>
    </r>
  </si>
  <si>
    <r>
      <t xml:space="preserve">Eraf na het                                     invullen  </t>
    </r>
    <r>
      <rPr>
        <b/>
        <sz val="11"/>
        <rFont val="Arial Narrow"/>
        <family val="2"/>
      </rPr>
      <t>8</t>
    </r>
    <r>
      <rPr>
        <b/>
        <sz val="10"/>
        <rFont val="Arial Narrow"/>
        <family val="2"/>
      </rPr>
      <t>e wed.</t>
    </r>
  </si>
  <si>
    <r>
      <t xml:space="preserve">is dit   </t>
    </r>
    <r>
      <rPr>
        <b/>
        <sz val="11"/>
        <rFont val="Arial Narrow"/>
        <family val="2"/>
      </rPr>
      <t>3e</t>
    </r>
  </si>
  <si>
    <r>
      <t xml:space="preserve">is dit    </t>
    </r>
    <r>
      <rPr>
        <b/>
        <sz val="11"/>
        <rFont val="Arial Narrow"/>
        <family val="2"/>
      </rPr>
      <t>2e</t>
    </r>
  </si>
  <si>
    <r>
      <t xml:space="preserve">is dit   </t>
    </r>
    <r>
      <rPr>
        <b/>
        <sz val="11"/>
        <rFont val="Arial Narrow"/>
        <family val="2"/>
      </rPr>
      <t>1e</t>
    </r>
  </si>
  <si>
    <t xml:space="preserve">Plaatsen 1 t/m 3  Winnaars  van een zilverenschild, </t>
  </si>
  <si>
    <r>
      <t xml:space="preserve">is dit het         </t>
    </r>
    <r>
      <rPr>
        <b/>
        <sz val="11"/>
        <color indexed="10"/>
        <rFont val="Arial"/>
        <family val="2"/>
      </rPr>
      <t>3e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Laagste </t>
    </r>
  </si>
  <si>
    <r>
      <t xml:space="preserve">is dit het         </t>
    </r>
    <r>
      <rPr>
        <b/>
        <sz val="11"/>
        <color indexed="10"/>
        <rFont val="Arial"/>
        <family val="2"/>
      </rPr>
      <t>2e</t>
    </r>
    <r>
      <rPr>
        <b/>
        <sz val="8"/>
        <rFont val="Arial"/>
        <family val="2"/>
      </rPr>
      <t xml:space="preserve"> Laagste </t>
    </r>
  </si>
  <si>
    <r>
      <t xml:space="preserve">is dit het         </t>
    </r>
    <r>
      <rPr>
        <b/>
        <sz val="11"/>
        <color indexed="10"/>
        <rFont val="Arial"/>
        <family val="2"/>
      </rPr>
      <t>1e</t>
    </r>
    <r>
      <rPr>
        <b/>
        <sz val="8"/>
        <rFont val="Arial"/>
        <family val="2"/>
      </rPr>
      <t xml:space="preserve"> Laagste </t>
    </r>
  </si>
  <si>
    <t xml:space="preserve">NAAM </t>
  </si>
  <si>
    <t>Otto van</t>
  </si>
  <si>
    <t>Bouwdijk Bastiaanse</t>
  </si>
  <si>
    <t>Kees van</t>
  </si>
  <si>
    <t>Frans</t>
  </si>
  <si>
    <r>
      <t xml:space="preserve">Eraf na het                                     invullen     </t>
    </r>
    <r>
      <rPr>
        <b/>
        <sz val="11"/>
        <rFont val="Arial Narrow"/>
        <family val="2"/>
      </rPr>
      <t>9</t>
    </r>
    <r>
      <rPr>
        <b/>
        <sz val="10"/>
        <rFont val="Arial Narrow"/>
        <family val="2"/>
      </rPr>
      <t>e wed.</t>
    </r>
  </si>
  <si>
    <t xml:space="preserve">Laagste wed. punt </t>
  </si>
  <si>
    <t>1e  Korpsen</t>
  </si>
  <si>
    <t>2e  Korpsen</t>
  </si>
  <si>
    <t>Sjef</t>
  </si>
  <si>
    <t>Hoevenaars</t>
  </si>
  <si>
    <t>Eijden</t>
  </si>
  <si>
    <t>Rick van</t>
  </si>
  <si>
    <t>Berkel</t>
  </si>
  <si>
    <t xml:space="preserve">Henk van de </t>
  </si>
  <si>
    <t xml:space="preserve">Marcel van </t>
  </si>
  <si>
    <t>Tuijl</t>
  </si>
  <si>
    <t>Linksevakje voor het bestellen van het aantal schildjes.</t>
  </si>
  <si>
    <t>Rechtse vakje  aantal deelnemers die aan 7 wedstrijden hebben deelgenomen.</t>
  </si>
  <si>
    <r>
      <t xml:space="preserve">Bij </t>
    </r>
    <r>
      <rPr>
        <b/>
        <sz val="8"/>
        <rFont val="Arial"/>
        <family val="2"/>
      </rPr>
      <t xml:space="preserve">5 of </t>
    </r>
    <r>
      <rPr>
        <b/>
        <sz val="8"/>
        <color indexed="10"/>
        <rFont val="Arial"/>
        <family val="2"/>
      </rPr>
      <t xml:space="preserve">meer </t>
    </r>
    <r>
      <rPr>
        <b/>
        <sz val="8"/>
        <rFont val="Arial"/>
        <family val="2"/>
      </rPr>
      <t>jeugdschutters</t>
    </r>
    <r>
      <rPr>
        <sz val="8"/>
        <rFont val="Arial"/>
        <family val="2"/>
      </rPr>
      <t xml:space="preserve"> die hebben </t>
    </r>
    <r>
      <rPr>
        <b/>
        <sz val="8"/>
        <rFont val="Arial"/>
        <family val="2"/>
      </rPr>
      <t>deelgenomen aan 7 wedstrijden</t>
    </r>
    <r>
      <rPr>
        <sz val="8"/>
        <rFont val="Arial"/>
        <family val="2"/>
      </rPr>
      <t xml:space="preserve"> van de competitie</t>
    </r>
  </si>
  <si>
    <t>Besproken met                                                                                                          Jan Schakenraad en  Lambert van Tuyl.</t>
  </si>
  <si>
    <t>invullen bij</t>
  </si>
  <si>
    <t xml:space="preserve">Plaatsen 1 t/m 3 Winnaars van een zilverenschild,    Bovenste 5 promoveren naar de B klasse   </t>
  </si>
  <si>
    <t>Juni</t>
  </si>
  <si>
    <t xml:space="preserve"> Wedstr.     Punt</t>
  </si>
  <si>
    <t>Puntentelling  1e - 28 punten.</t>
  </si>
  <si>
    <t xml:space="preserve">  Onderste 5 degraderen naar de B klasse </t>
  </si>
  <si>
    <t>Jurgen</t>
  </si>
  <si>
    <t>Puntentelling  1e - 25 punten.</t>
  </si>
  <si>
    <t>Plaatsen 1 t/m 2  Winnaars  van een zilverenschild</t>
  </si>
  <si>
    <t>gemiddelde van 15 schutters en meer 3 schildjes</t>
  </si>
  <si>
    <t>Florian</t>
  </si>
  <si>
    <t>Buren</t>
  </si>
  <si>
    <t>Tini</t>
  </si>
  <si>
    <t>Leeuwen</t>
  </si>
  <si>
    <t xml:space="preserve">Alex </t>
  </si>
  <si>
    <t xml:space="preserve">Piet van </t>
  </si>
  <si>
    <t>Hoge Schuts Geweer competitie   2013</t>
  </si>
  <si>
    <t>Juli</t>
  </si>
  <si>
    <t>6 Okt.</t>
  </si>
  <si>
    <t>Puntentelling  1e - 23 punten,                               verdeling max 23 punten.</t>
  </si>
  <si>
    <t xml:space="preserve">60+ </t>
  </si>
  <si>
    <t xml:space="preserve">70+ </t>
  </si>
  <si>
    <t xml:space="preserve">Annie van </t>
  </si>
  <si>
    <t>Theo  van</t>
  </si>
  <si>
    <t>Wanrooy</t>
  </si>
  <si>
    <t xml:space="preserve">Harrie van </t>
  </si>
  <si>
    <t xml:space="preserve">Jan van de </t>
  </si>
  <si>
    <t>Brand</t>
  </si>
  <si>
    <t>60+</t>
  </si>
  <si>
    <t xml:space="preserve">Leeftijd    groep     </t>
  </si>
  <si>
    <t xml:space="preserve">Onderstaande schutters hebben vorig jaar allemaal deelgenomen aan de competitie.  </t>
  </si>
  <si>
    <t>Wed.Punt</t>
  </si>
  <si>
    <t>André</t>
  </si>
  <si>
    <t>Jordy</t>
  </si>
  <si>
    <t>Rob</t>
  </si>
  <si>
    <t xml:space="preserve">Bart van </t>
  </si>
  <si>
    <t xml:space="preserve">Jan  van de </t>
  </si>
  <si>
    <t xml:space="preserve">Tim </t>
  </si>
  <si>
    <t>Willie v/d</t>
  </si>
  <si>
    <t>Antoin van der</t>
  </si>
  <si>
    <t>Tielemans</t>
  </si>
  <si>
    <t xml:space="preserve">Sjaak van </t>
  </si>
  <si>
    <t>Natascha</t>
  </si>
  <si>
    <t>Onderste 5 degraderen naar de C klasse</t>
  </si>
  <si>
    <t>Ros-  malen</t>
  </si>
  <si>
    <t>Cremers</t>
  </si>
  <si>
    <t>Yorick</t>
  </si>
  <si>
    <t xml:space="preserve">Guus van </t>
  </si>
  <si>
    <t>Buuren</t>
  </si>
  <si>
    <t>Daal</t>
  </si>
  <si>
    <t>Hans van</t>
  </si>
  <si>
    <t>Wim  van</t>
  </si>
  <si>
    <t xml:space="preserve">Wil van </t>
  </si>
  <si>
    <t>Oorschot</t>
  </si>
  <si>
    <t>Rebbecca den</t>
  </si>
  <si>
    <t>Kevin</t>
  </si>
  <si>
    <t>Breedveld</t>
  </si>
  <si>
    <t>Peter van</t>
  </si>
  <si>
    <t>Horssen</t>
  </si>
  <si>
    <t>Post</t>
  </si>
  <si>
    <t xml:space="preserve">Marc </t>
  </si>
  <si>
    <t>Sommers</t>
  </si>
  <si>
    <t xml:space="preserve">Harm van der </t>
  </si>
  <si>
    <t>Francois  van</t>
  </si>
  <si>
    <t xml:space="preserve">Gerry van der </t>
  </si>
  <si>
    <t xml:space="preserve">Plaatsen 1 t/m 3 Winnaars van een zilverenschild,    Bovenste 5 promoveren naar de A klasse   </t>
  </si>
  <si>
    <t>Gerard</t>
  </si>
  <si>
    <t>Gerrits</t>
  </si>
  <si>
    <t>Na afk.</t>
  </si>
  <si>
    <t>Na, afk</t>
  </si>
  <si>
    <t>afwezig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</si>
</sst>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%"/>
    <numFmt numFmtId="187" formatCode="00.0%"/>
    <numFmt numFmtId="188" formatCode="0.0\1\80%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_)"/>
    <numFmt numFmtId="196" formatCode="[$€-2]\ #,##0.00;[Red]\-[$€-2]\ #,##0.00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[$-413]dddd\ d\ mmmm\ yyyy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"/>
      <family val="2"/>
    </font>
    <font>
      <sz val="2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0"/>
      <name val="Arial Narrow"/>
      <family val="2"/>
    </font>
    <font>
      <b/>
      <sz val="10"/>
      <color indexed="17"/>
      <name val="Arial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808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7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31" borderId="7" applyNumberFormat="0" applyFont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 quotePrefix="1">
      <alignment/>
    </xf>
    <xf numFmtId="0" fontId="13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" fontId="0" fillId="0" borderId="17" xfId="0" applyNumberForma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10" xfId="0" applyFont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84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" fontId="7" fillId="0" borderId="18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16" fontId="25" fillId="0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4" fontId="4" fillId="0" borderId="18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4" fontId="0" fillId="0" borderId="30" xfId="0" applyNumberFormat="1" applyBorder="1" applyAlignment="1">
      <alignment/>
    </xf>
    <xf numFmtId="184" fontId="4" fillId="0" borderId="14" xfId="0" applyNumberFormat="1" applyFont="1" applyFill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31" xfId="0" applyNumberFormat="1" applyBorder="1" applyAlignment="1">
      <alignment/>
    </xf>
    <xf numFmtId="184" fontId="4" fillId="0" borderId="23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2" fontId="6" fillId="34" borderId="18" xfId="0" applyNumberFormat="1" applyFont="1" applyFill="1" applyBorder="1" applyAlignment="1">
      <alignment/>
    </xf>
    <xf numFmtId="1" fontId="4" fillId="35" borderId="2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4" fontId="0" fillId="0" borderId="12" xfId="0" applyNumberForma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36" borderId="24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Fill="1" applyBorder="1" applyAlignment="1">
      <alignment/>
    </xf>
    <xf numFmtId="0" fontId="16" fillId="37" borderId="13" xfId="0" applyFont="1" applyFill="1" applyBorder="1" applyAlignment="1">
      <alignment horizontal="center"/>
    </xf>
    <xf numFmtId="16" fontId="18" fillId="38" borderId="2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22" fillId="37" borderId="11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31" fillId="37" borderId="14" xfId="0" applyFont="1" applyFill="1" applyBorder="1" applyAlignment="1">
      <alignment horizontal="center"/>
    </xf>
    <xf numFmtId="184" fontId="22" fillId="37" borderId="35" xfId="0" applyNumberFormat="1" applyFont="1" applyFill="1" applyBorder="1" applyAlignment="1">
      <alignment horizontal="right"/>
    </xf>
    <xf numFmtId="184" fontId="22" fillId="37" borderId="12" xfId="0" applyNumberFormat="1" applyFont="1" applyFill="1" applyBorder="1" applyAlignment="1">
      <alignment horizontal="right"/>
    </xf>
    <xf numFmtId="1" fontId="32" fillId="37" borderId="35" xfId="0" applyNumberFormat="1" applyFont="1" applyFill="1" applyBorder="1" applyAlignment="1">
      <alignment horizontal="center"/>
    </xf>
    <xf numFmtId="1" fontId="32" fillId="37" borderId="12" xfId="0" applyNumberFormat="1" applyFont="1" applyFill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/>
    </xf>
    <xf numFmtId="1" fontId="1" fillId="36" borderId="35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7" xfId="0" applyNumberFormat="1" applyFont="1" applyFill="1" applyBorder="1" applyAlignment="1">
      <alignment horizontal="center"/>
    </xf>
    <xf numFmtId="184" fontId="1" fillId="36" borderId="35" xfId="0" applyNumberFormat="1" applyFont="1" applyFill="1" applyBorder="1" applyAlignment="1">
      <alignment horizontal="right"/>
    </xf>
    <xf numFmtId="184" fontId="1" fillId="36" borderId="12" xfId="0" applyNumberFormat="1" applyFont="1" applyFill="1" applyBorder="1" applyAlignment="1">
      <alignment horizontal="right"/>
    </xf>
    <xf numFmtId="184" fontId="1" fillId="36" borderId="11" xfId="0" applyNumberFormat="1" applyFont="1" applyFill="1" applyBorder="1" applyAlignment="1">
      <alignment horizontal="right"/>
    </xf>
    <xf numFmtId="0" fontId="14" fillId="0" borderId="2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16" fontId="12" fillId="0" borderId="13" xfId="0" applyNumberFormat="1" applyFont="1" applyFill="1" applyBorder="1" applyAlignment="1">
      <alignment horizontal="center"/>
    </xf>
    <xf numFmtId="0" fontId="35" fillId="36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37" fillId="38" borderId="40" xfId="0" applyFont="1" applyFill="1" applyBorder="1" applyAlignment="1">
      <alignment horizontal="right"/>
    </xf>
    <xf numFmtId="0" fontId="17" fillId="38" borderId="41" xfId="0" applyFont="1" applyFill="1" applyBorder="1" applyAlignment="1">
      <alignment horizontal="left"/>
    </xf>
    <xf numFmtId="16" fontId="39" fillId="0" borderId="0" xfId="0" applyNumberFormat="1" applyFont="1" applyFill="1" applyBorder="1" applyAlignment="1">
      <alignment horizontal="center" wrapText="1"/>
    </xf>
    <xf numFmtId="16" fontId="18" fillId="0" borderId="14" xfId="0" applyNumberFormat="1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16" fontId="39" fillId="0" borderId="42" xfId="0" applyNumberFormat="1" applyFont="1" applyFill="1" applyBorder="1" applyAlignment="1">
      <alignment horizontal="center" wrapText="1"/>
    </xf>
    <xf numFmtId="1" fontId="40" fillId="0" borderId="43" xfId="0" applyNumberFormat="1" applyFont="1" applyFill="1" applyBorder="1" applyAlignment="1">
      <alignment horizontal="center"/>
    </xf>
    <xf numFmtId="184" fontId="4" fillId="36" borderId="12" xfId="0" applyNumberFormat="1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right"/>
    </xf>
    <xf numFmtId="2" fontId="6" fillId="39" borderId="16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8" fillId="36" borderId="0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7" fillId="36" borderId="11" xfId="0" applyFont="1" applyFill="1" applyBorder="1" applyAlignment="1">
      <alignment horizontal="center"/>
    </xf>
    <xf numFmtId="16" fontId="12" fillId="38" borderId="0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16" fontId="18" fillId="0" borderId="15" xfId="0" applyNumberFormat="1" applyFont="1" applyFill="1" applyBorder="1" applyAlignment="1">
      <alignment horizontal="center" wrapText="1"/>
    </xf>
    <xf numFmtId="0" fontId="28" fillId="36" borderId="14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6" fontId="43" fillId="0" borderId="14" xfId="0" applyNumberFormat="1" applyFont="1" applyFill="1" applyBorder="1" applyAlignment="1">
      <alignment horizontal="center"/>
    </xf>
    <xf numFmtId="16" fontId="29" fillId="0" borderId="11" xfId="0" applyNumberFormat="1" applyFont="1" applyFill="1" applyBorder="1" applyAlignment="1">
      <alignment horizontal="center" wrapText="1"/>
    </xf>
    <xf numFmtId="0" fontId="34" fillId="37" borderId="11" xfId="0" applyFont="1" applyFill="1" applyBorder="1" applyAlignment="1">
      <alignment horizontal="center"/>
    </xf>
    <xf numFmtId="0" fontId="34" fillId="37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16" fontId="39" fillId="0" borderId="13" xfId="0" applyNumberFormat="1" applyFont="1" applyFill="1" applyBorder="1" applyAlignment="1">
      <alignment horizontal="center" wrapText="1"/>
    </xf>
    <xf numFmtId="0" fontId="26" fillId="36" borderId="14" xfId="0" applyFont="1" applyFill="1" applyBorder="1" applyAlignment="1">
      <alignment horizontal="center"/>
    </xf>
    <xf numFmtId="16" fontId="39" fillId="0" borderId="46" xfId="0" applyNumberFormat="1" applyFont="1" applyFill="1" applyBorder="1" applyAlignment="1">
      <alignment horizontal="center" wrapText="1"/>
    </xf>
    <xf numFmtId="16" fontId="39" fillId="0" borderId="47" xfId="0" applyNumberFormat="1" applyFont="1" applyFill="1" applyBorder="1" applyAlignment="1">
      <alignment horizontal="center" wrapText="1"/>
    </xf>
    <xf numFmtId="0" fontId="0" fillId="0" borderId="47" xfId="0" applyBorder="1" applyAlignment="1">
      <alignment/>
    </xf>
    <xf numFmtId="16" fontId="39" fillId="0" borderId="48" xfId="0" applyNumberFormat="1" applyFont="1" applyFill="1" applyBorder="1" applyAlignment="1">
      <alignment horizontal="center" wrapText="1"/>
    </xf>
    <xf numFmtId="0" fontId="27" fillId="0" borderId="16" xfId="0" applyFont="1" applyBorder="1" applyAlignment="1">
      <alignment horizontal="left"/>
    </xf>
    <xf numFmtId="16" fontId="39" fillId="0" borderId="49" xfId="0" applyNumberFormat="1" applyFont="1" applyFill="1" applyBorder="1" applyAlignment="1">
      <alignment horizontal="center" wrapText="1"/>
    </xf>
    <xf numFmtId="16" fontId="39" fillId="0" borderId="50" xfId="0" applyNumberFormat="1" applyFont="1" applyFill="1" applyBorder="1" applyAlignment="1">
      <alignment horizontal="center" wrapText="1"/>
    </xf>
    <xf numFmtId="0" fontId="0" fillId="0" borderId="50" xfId="0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16" fontId="29" fillId="0" borderId="12" xfId="0" applyNumberFormat="1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6" fontId="18" fillId="0" borderId="13" xfId="0" applyNumberFormat="1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34" fillId="37" borderId="14" xfId="0" applyFont="1" applyFill="1" applyBorder="1" applyAlignment="1">
      <alignment horizontal="center"/>
    </xf>
    <xf numFmtId="16" fontId="39" fillId="0" borderId="27" xfId="0" applyNumberFormat="1" applyFont="1" applyFill="1" applyBorder="1" applyAlignment="1">
      <alignment horizontal="center" wrapText="1"/>
    </xf>
    <xf numFmtId="0" fontId="26" fillId="37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184" fontId="1" fillId="37" borderId="12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5" fillId="37" borderId="13" xfId="0" applyFont="1" applyFill="1" applyBorder="1" applyAlignment="1">
      <alignment horizontal="center" wrapText="1"/>
    </xf>
    <xf numFmtId="184" fontId="4" fillId="37" borderId="12" xfId="0" applyNumberFormat="1" applyFont="1" applyFill="1" applyBorder="1" applyAlignment="1">
      <alignment horizontal="right"/>
    </xf>
    <xf numFmtId="0" fontId="1" fillId="38" borderId="2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6" fontId="39" fillId="0" borderId="39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16" fontId="5" fillId="0" borderId="10" xfId="0" applyNumberFormat="1" applyFont="1" applyFill="1" applyBorder="1" applyAlignment="1">
      <alignment horizontal="center" wrapText="1"/>
    </xf>
    <xf numFmtId="16" fontId="29" fillId="0" borderId="13" xfId="0" applyNumberFormat="1" applyFont="1" applyFill="1" applyBorder="1" applyAlignment="1">
      <alignment horizontal="center" wrapText="1"/>
    </xf>
    <xf numFmtId="184" fontId="8" fillId="0" borderId="27" xfId="0" applyNumberFormat="1" applyFont="1" applyBorder="1" applyAlignment="1">
      <alignment horizontal="right"/>
    </xf>
    <xf numFmtId="184" fontId="4" fillId="0" borderId="27" xfId="0" applyNumberFormat="1" applyFont="1" applyBorder="1" applyAlignment="1">
      <alignment horizontal="right"/>
    </xf>
    <xf numFmtId="184" fontId="6" fillId="0" borderId="21" xfId="0" applyNumberFormat="1" applyFont="1" applyFill="1" applyBorder="1" applyAlignment="1">
      <alignment horizontal="right"/>
    </xf>
    <xf numFmtId="16" fontId="39" fillId="0" borderId="28" xfId="0" applyNumberFormat="1" applyFont="1" applyFill="1" applyBorder="1" applyAlignment="1">
      <alignment horizontal="center" wrapText="1"/>
    </xf>
    <xf numFmtId="16" fontId="39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84" fontId="0" fillId="0" borderId="23" xfId="0" applyNumberFormat="1" applyFont="1" applyFill="1" applyBorder="1" applyAlignment="1">
      <alignment/>
    </xf>
    <xf numFmtId="184" fontId="0" fillId="0" borderId="24" xfId="0" applyNumberFormat="1" applyFont="1" applyFill="1" applyBorder="1" applyAlignment="1">
      <alignment/>
    </xf>
    <xf numFmtId="184" fontId="0" fillId="0" borderId="36" xfId="0" applyNumberFormat="1" applyFont="1" applyFill="1" applyBorder="1" applyAlignment="1">
      <alignment/>
    </xf>
    <xf numFmtId="184" fontId="0" fillId="0" borderId="24" xfId="0" applyNumberFormat="1" applyFont="1" applyFill="1" applyBorder="1" applyAlignment="1">
      <alignment horizontal="left"/>
    </xf>
    <xf numFmtId="184" fontId="0" fillId="0" borderId="4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184" fontId="0" fillId="0" borderId="38" xfId="0" applyNumberFormat="1" applyFont="1" applyFill="1" applyBorder="1" applyAlignment="1">
      <alignment/>
    </xf>
    <xf numFmtId="184" fontId="0" fillId="0" borderId="54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40" borderId="5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84" fontId="0" fillId="0" borderId="23" xfId="0" applyNumberFormat="1" applyFont="1" applyFill="1" applyBorder="1" applyAlignment="1">
      <alignment horizontal="left"/>
    </xf>
    <xf numFmtId="184" fontId="0" fillId="0" borderId="24" xfId="0" applyNumberFormat="1" applyFont="1" applyFill="1" applyBorder="1" applyAlignment="1" quotePrefix="1">
      <alignment horizontal="left"/>
    </xf>
    <xf numFmtId="184" fontId="0" fillId="0" borderId="50" xfId="0" applyNumberFormat="1" applyFont="1" applyFill="1" applyBorder="1" applyAlignment="1">
      <alignment/>
    </xf>
    <xf numFmtId="184" fontId="0" fillId="0" borderId="5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184" fontId="0" fillId="0" borderId="58" xfId="0" applyNumberFormat="1" applyFont="1" applyFill="1" applyBorder="1" applyAlignment="1">
      <alignment/>
    </xf>
    <xf numFmtId="184" fontId="0" fillId="0" borderId="59" xfId="0" applyNumberFormat="1" applyFont="1" applyFill="1" applyBorder="1" applyAlignment="1">
      <alignment horizontal="right"/>
    </xf>
    <xf numFmtId="184" fontId="0" fillId="0" borderId="32" xfId="0" applyNumberFormat="1" applyFont="1" applyFill="1" applyBorder="1" applyAlignment="1">
      <alignment horizontal="left"/>
    </xf>
    <xf numFmtId="184" fontId="0" fillId="0" borderId="33" xfId="0" applyNumberFormat="1" applyFont="1" applyFill="1" applyBorder="1" applyAlignment="1">
      <alignment/>
    </xf>
    <xf numFmtId="184" fontId="0" fillId="0" borderId="60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2" fontId="0" fillId="34" borderId="61" xfId="0" applyNumberFormat="1" applyFont="1" applyFill="1" applyBorder="1" applyAlignment="1">
      <alignment/>
    </xf>
    <xf numFmtId="0" fontId="0" fillId="0" borderId="62" xfId="56" applyFont="1" applyFill="1" applyBorder="1" applyAlignment="1">
      <alignment horizontal="left"/>
      <protection/>
    </xf>
    <xf numFmtId="0" fontId="0" fillId="0" borderId="50" xfId="56" applyFont="1" applyFill="1" applyBorder="1" applyAlignment="1">
      <alignment horizontal="left"/>
      <protection/>
    </xf>
    <xf numFmtId="184" fontId="0" fillId="0" borderId="50" xfId="0" applyNumberFormat="1" applyFont="1" applyFill="1" applyBorder="1" applyAlignment="1" applyProtection="1">
      <alignment wrapText="1"/>
      <protection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184" fontId="0" fillId="0" borderId="37" xfId="0" applyNumberFormat="1" applyFont="1" applyFill="1" applyBorder="1" applyAlignment="1">
      <alignment/>
    </xf>
    <xf numFmtId="0" fontId="37" fillId="37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16" fontId="29" fillId="0" borderId="18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184" fontId="0" fillId="0" borderId="12" xfId="0" applyNumberFormat="1" applyFont="1" applyFill="1" applyBorder="1" applyAlignment="1">
      <alignment/>
    </xf>
    <xf numFmtId="16" fontId="39" fillId="0" borderId="12" xfId="0" applyNumberFormat="1" applyFont="1" applyFill="1" applyBorder="1" applyAlignment="1">
      <alignment horizontal="center" wrapText="1"/>
    </xf>
    <xf numFmtId="184" fontId="0" fillId="0" borderId="22" xfId="0" applyNumberFormat="1" applyBorder="1" applyAlignment="1">
      <alignment/>
    </xf>
    <xf numFmtId="184" fontId="6" fillId="0" borderId="12" xfId="0" applyNumberFormat="1" applyFont="1" applyFill="1" applyBorder="1" applyAlignment="1">
      <alignment horizontal="right"/>
    </xf>
    <xf numFmtId="184" fontId="6" fillId="0" borderId="14" xfId="0" applyNumberFormat="1" applyFont="1" applyFill="1" applyBorder="1" applyAlignment="1">
      <alignment horizontal="right"/>
    </xf>
    <xf numFmtId="184" fontId="8" fillId="0" borderId="16" xfId="0" applyNumberFormat="1" applyFont="1" applyBorder="1" applyAlignment="1">
      <alignment horizontal="right"/>
    </xf>
    <xf numFmtId="184" fontId="0" fillId="0" borderId="36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39" xfId="0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1" fontId="0" fillId="0" borderId="27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184" fontId="0" fillId="0" borderId="39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84" fontId="0" fillId="0" borderId="41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8" fillId="0" borderId="59" xfId="0" applyFont="1" applyFill="1" applyBorder="1" applyAlignment="1">
      <alignment horizontal="center"/>
    </xf>
    <xf numFmtId="184" fontId="0" fillId="37" borderId="12" xfId="0" applyNumberFormat="1" applyFont="1" applyFill="1" applyBorder="1" applyAlignment="1">
      <alignment horizontal="right"/>
    </xf>
    <xf numFmtId="0" fontId="0" fillId="0" borderId="46" xfId="0" applyFill="1" applyBorder="1" applyAlignment="1" applyProtection="1">
      <alignment horizontal="center"/>
      <protection/>
    </xf>
    <xf numFmtId="0" fontId="0" fillId="41" borderId="63" xfId="0" applyFill="1" applyBorder="1" applyAlignment="1" applyProtection="1">
      <alignment horizontal="center"/>
      <protection/>
    </xf>
    <xf numFmtId="184" fontId="6" fillId="0" borderId="36" xfId="0" applyNumberFormat="1" applyFont="1" applyFill="1" applyBorder="1" applyAlignment="1">
      <alignment horizontal="right"/>
    </xf>
    <xf numFmtId="184" fontId="0" fillId="0" borderId="62" xfId="0" applyNumberFormat="1" applyFont="1" applyFill="1" applyBorder="1" applyAlignment="1">
      <alignment/>
    </xf>
    <xf numFmtId="184" fontId="0" fillId="0" borderId="35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26" fillId="42" borderId="2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" fontId="18" fillId="0" borderId="18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0" fillId="43" borderId="24" xfId="0" applyFont="1" applyFill="1" applyBorder="1" applyAlignment="1">
      <alignment/>
    </xf>
    <xf numFmtId="0" fontId="0" fillId="43" borderId="24" xfId="0" applyFill="1" applyBorder="1" applyAlignment="1">
      <alignment horizontal="center"/>
    </xf>
    <xf numFmtId="0" fontId="1" fillId="43" borderId="36" xfId="0" applyFont="1" applyFill="1" applyBorder="1" applyAlignment="1">
      <alignment horizontal="center" wrapText="1"/>
    </xf>
    <xf numFmtId="184" fontId="0" fillId="43" borderId="24" xfId="0" applyNumberFormat="1" applyFont="1" applyFill="1" applyBorder="1" applyAlignment="1">
      <alignment/>
    </xf>
    <xf numFmtId="184" fontId="0" fillId="43" borderId="24" xfId="0" applyNumberFormat="1" applyFont="1" applyFill="1" applyBorder="1" applyAlignment="1">
      <alignment horizontal="left"/>
    </xf>
    <xf numFmtId="0" fontId="0" fillId="43" borderId="24" xfId="0" applyFont="1" applyFill="1" applyBorder="1" applyAlignment="1">
      <alignment horizontal="left"/>
    </xf>
    <xf numFmtId="0" fontId="48" fillId="0" borderId="24" xfId="0" applyFont="1" applyBorder="1" applyAlignment="1">
      <alignment/>
    </xf>
    <xf numFmtId="0" fontId="0" fillId="43" borderId="24" xfId="0" applyFill="1" applyBorder="1" applyAlignment="1">
      <alignment/>
    </xf>
    <xf numFmtId="0" fontId="0" fillId="0" borderId="25" xfId="0" applyFill="1" applyBorder="1" applyAlignment="1">
      <alignment/>
    </xf>
    <xf numFmtId="184" fontId="0" fillId="0" borderId="26" xfId="0" applyNumberFormat="1" applyFont="1" applyFill="1" applyBorder="1" applyAlignment="1">
      <alignment/>
    </xf>
    <xf numFmtId="184" fontId="0" fillId="0" borderId="26" xfId="0" applyNumberFormat="1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64" xfId="0" applyFont="1" applyFill="1" applyBorder="1" applyAlignment="1">
      <alignment horizontal="center" wrapText="1"/>
    </xf>
    <xf numFmtId="0" fontId="0" fillId="44" borderId="0" xfId="0" applyFill="1" applyBorder="1" applyAlignment="1">
      <alignment/>
    </xf>
    <xf numFmtId="0" fontId="1" fillId="44" borderId="0" xfId="0" applyFont="1" applyFill="1" applyBorder="1" applyAlignment="1">
      <alignment horizontal="left"/>
    </xf>
    <xf numFmtId="0" fontId="7" fillId="44" borderId="0" xfId="0" applyFont="1" applyFill="1" applyBorder="1" applyAlignment="1">
      <alignment horizontal="left"/>
    </xf>
    <xf numFmtId="0" fontId="0" fillId="0" borderId="55" xfId="0" applyFont="1" applyFill="1" applyBorder="1" applyAlignment="1">
      <alignment/>
    </xf>
    <xf numFmtId="184" fontId="0" fillId="0" borderId="55" xfId="0" applyNumberFormat="1" applyFont="1" applyFill="1" applyBorder="1" applyAlignment="1">
      <alignment/>
    </xf>
    <xf numFmtId="0" fontId="0" fillId="0" borderId="55" xfId="0" applyFont="1" applyBorder="1" applyAlignment="1">
      <alignment/>
    </xf>
    <xf numFmtId="184" fontId="0" fillId="0" borderId="59" xfId="0" applyNumberFormat="1" applyBorder="1" applyAlignment="1">
      <alignment/>
    </xf>
    <xf numFmtId="184" fontId="4" fillId="0" borderId="55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45" borderId="0" xfId="0" applyFill="1" applyBorder="1" applyAlignment="1">
      <alignment/>
    </xf>
    <xf numFmtId="184" fontId="6" fillId="0" borderId="12" xfId="0" applyNumberFormat="1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50" xfId="0" applyFont="1" applyBorder="1" applyAlignment="1">
      <alignment/>
    </xf>
    <xf numFmtId="184" fontId="0" fillId="0" borderId="36" xfId="0" applyNumberFormat="1" applyFont="1" applyFill="1" applyBorder="1" applyAlignment="1">
      <alignment horizontal="left"/>
    </xf>
    <xf numFmtId="184" fontId="0" fillId="36" borderId="12" xfId="0" applyNumberFormat="1" applyFont="1" applyFill="1" applyBorder="1" applyAlignment="1">
      <alignment horizontal="right"/>
    </xf>
    <xf numFmtId="184" fontId="0" fillId="0" borderId="22" xfId="0" applyNumberFormat="1" applyFont="1" applyBorder="1" applyAlignment="1">
      <alignment/>
    </xf>
    <xf numFmtId="184" fontId="0" fillId="0" borderId="65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center" wrapText="1"/>
    </xf>
    <xf numFmtId="184" fontId="4" fillId="36" borderId="35" xfId="0" applyNumberFormat="1" applyFont="1" applyFill="1" applyBorder="1" applyAlignment="1">
      <alignment horizontal="right"/>
    </xf>
    <xf numFmtId="184" fontId="0" fillId="0" borderId="12" xfId="0" applyNumberFormat="1" applyFont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55" xfId="0" applyNumberFormat="1" applyFill="1" applyBorder="1" applyAlignment="1">
      <alignment horizontal="left"/>
    </xf>
    <xf numFmtId="0" fontId="0" fillId="0" borderId="55" xfId="0" applyFill="1" applyBorder="1" applyAlignment="1">
      <alignment/>
    </xf>
    <xf numFmtId="184" fontId="0" fillId="0" borderId="55" xfId="0" applyNumberFormat="1" applyFill="1" applyBorder="1" applyAlignment="1" quotePrefix="1">
      <alignment horizontal="left"/>
    </xf>
    <xf numFmtId="0" fontId="1" fillId="46" borderId="2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" fontId="39" fillId="0" borderId="56" xfId="0" applyNumberFormat="1" applyFont="1" applyFill="1" applyBorder="1" applyAlignment="1">
      <alignment horizontal="center" wrapText="1"/>
    </xf>
    <xf numFmtId="184" fontId="0" fillId="0" borderId="50" xfId="0" applyNumberFormat="1" applyFont="1" applyFill="1" applyBorder="1" applyAlignment="1">
      <alignment horizontal="right"/>
    </xf>
    <xf numFmtId="184" fontId="0" fillId="0" borderId="22" xfId="0" applyNumberFormat="1" applyFont="1" applyFill="1" applyBorder="1" applyAlignment="1">
      <alignment horizontal="right"/>
    </xf>
    <xf numFmtId="0" fontId="0" fillId="0" borderId="6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28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47" borderId="28" xfId="0" applyFill="1" applyBorder="1" applyAlignment="1">
      <alignment/>
    </xf>
    <xf numFmtId="16" fontId="5" fillId="0" borderId="39" xfId="0" applyNumberFormat="1" applyFont="1" applyFill="1" applyBorder="1" applyAlignment="1">
      <alignment horizontal="center" wrapText="1"/>
    </xf>
    <xf numFmtId="16" fontId="5" fillId="0" borderId="27" xfId="0" applyNumberFormat="1" applyFont="1" applyFill="1" applyBorder="1" applyAlignment="1">
      <alignment horizontal="center" wrapText="1"/>
    </xf>
    <xf numFmtId="16" fontId="5" fillId="0" borderId="2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16" fontId="29" fillId="37" borderId="13" xfId="0" applyNumberFormat="1" applyFont="1" applyFill="1" applyBorder="1" applyAlignment="1">
      <alignment horizontal="center" wrapText="1"/>
    </xf>
    <xf numFmtId="16" fontId="29" fillId="37" borderId="22" xfId="0" applyNumberFormat="1" applyFont="1" applyFill="1" applyBorder="1" applyAlignment="1">
      <alignment horizontal="center" wrapText="1"/>
    </xf>
    <xf numFmtId="16" fontId="29" fillId="38" borderId="13" xfId="0" applyNumberFormat="1" applyFont="1" applyFill="1" applyBorder="1" applyAlignment="1">
      <alignment horizontal="center" wrapText="1"/>
    </xf>
    <xf numFmtId="16" fontId="29" fillId="38" borderId="22" xfId="0" applyNumberFormat="1" applyFont="1" applyFill="1" applyBorder="1" applyAlignment="1">
      <alignment horizontal="center" wrapText="1"/>
    </xf>
    <xf numFmtId="0" fontId="0" fillId="44" borderId="28" xfId="0" applyFill="1" applyBorder="1" applyAlignment="1">
      <alignment/>
    </xf>
    <xf numFmtId="16" fontId="29" fillId="0" borderId="59" xfId="0" applyNumberFormat="1" applyFont="1" applyFill="1" applyBorder="1" applyAlignment="1">
      <alignment horizontal="center" wrapText="1"/>
    </xf>
    <xf numFmtId="16" fontId="29" fillId="0" borderId="14" xfId="0" applyNumberFormat="1" applyFont="1" applyFill="1" applyBorder="1" applyAlignment="1">
      <alignment horizontal="center" wrapText="1"/>
    </xf>
    <xf numFmtId="0" fontId="47" fillId="0" borderId="27" xfId="0" applyFont="1" applyFill="1" applyBorder="1" applyAlignment="1">
      <alignment horizontal="center"/>
    </xf>
    <xf numFmtId="16" fontId="7" fillId="0" borderId="39" xfId="0" applyNumberFormat="1" applyFont="1" applyFill="1" applyBorder="1" applyAlignment="1">
      <alignment horizontal="center" wrapText="1"/>
    </xf>
    <xf numFmtId="16" fontId="7" fillId="0" borderId="27" xfId="0" applyNumberFormat="1" applyFont="1" applyFill="1" applyBorder="1" applyAlignment="1">
      <alignment horizontal="center" wrapText="1"/>
    </xf>
    <xf numFmtId="16" fontId="7" fillId="0" borderId="21" xfId="0" applyNumberFormat="1" applyFont="1" applyFill="1" applyBorder="1" applyAlignment="1">
      <alignment horizontal="center" wrapText="1"/>
    </xf>
    <xf numFmtId="16" fontId="18" fillId="37" borderId="13" xfId="0" applyNumberFormat="1" applyFont="1" applyFill="1" applyBorder="1" applyAlignment="1">
      <alignment horizontal="center" wrapText="1"/>
    </xf>
    <xf numFmtId="16" fontId="18" fillId="38" borderId="13" xfId="0" applyNumberFormat="1" applyFont="1" applyFill="1" applyBorder="1" applyAlignment="1">
      <alignment horizontal="center" wrapText="1"/>
    </xf>
    <xf numFmtId="0" fontId="26" fillId="42" borderId="62" xfId="0" applyFont="1" applyFill="1" applyBorder="1" applyAlignment="1">
      <alignment horizontal="center" vertical="center" wrapText="1"/>
    </xf>
    <xf numFmtId="0" fontId="26" fillId="42" borderId="67" xfId="0" applyFont="1" applyFill="1" applyBorder="1" applyAlignment="1">
      <alignment horizontal="center" vertical="center" wrapText="1"/>
    </xf>
    <xf numFmtId="0" fontId="26" fillId="42" borderId="68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25" fillId="37" borderId="20" xfId="0" applyFont="1" applyFill="1" applyBorder="1" applyAlignment="1">
      <alignment horizontal="center" wrapText="1"/>
    </xf>
    <xf numFmtId="0" fontId="25" fillId="37" borderId="28" xfId="0" applyFont="1" applyFill="1" applyBorder="1" applyAlignment="1">
      <alignment horizontal="center" wrapText="1"/>
    </xf>
    <xf numFmtId="0" fontId="25" fillId="37" borderId="29" xfId="0" applyFont="1" applyFill="1" applyBorder="1" applyAlignment="1">
      <alignment horizontal="center" wrapText="1"/>
    </xf>
    <xf numFmtId="0" fontId="25" fillId="37" borderId="71" xfId="0" applyFont="1" applyFill="1" applyBorder="1" applyAlignment="1">
      <alignment horizontal="center" wrapText="1"/>
    </xf>
    <xf numFmtId="0" fontId="25" fillId="37" borderId="46" xfId="0" applyFont="1" applyFill="1" applyBorder="1" applyAlignment="1">
      <alignment horizontal="center" wrapText="1"/>
    </xf>
    <xf numFmtId="0" fontId="25" fillId="37" borderId="72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6" fillId="48" borderId="0" xfId="0" applyFont="1" applyFill="1" applyBorder="1" applyAlignment="1">
      <alignment horizontal="center"/>
    </xf>
    <xf numFmtId="0" fontId="37" fillId="0" borderId="58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0" fontId="37" fillId="0" borderId="63" xfId="0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73" xfId="0" applyFont="1" applyBorder="1" applyAlignment="1">
      <alignment horizontal="center" wrapText="1"/>
    </xf>
    <xf numFmtId="0" fontId="37" fillId="0" borderId="49" xfId="0" applyFont="1" applyBorder="1" applyAlignment="1">
      <alignment horizontal="center" wrapText="1"/>
    </xf>
    <xf numFmtId="0" fontId="37" fillId="0" borderId="46" xfId="0" applyFont="1" applyBorder="1" applyAlignment="1">
      <alignment horizontal="center" wrapText="1"/>
    </xf>
    <xf numFmtId="0" fontId="37" fillId="0" borderId="74" xfId="0" applyFont="1" applyBorder="1" applyAlignment="1">
      <alignment horizontal="center" wrapText="1"/>
    </xf>
    <xf numFmtId="0" fontId="18" fillId="44" borderId="42" xfId="0" applyFont="1" applyFill="1" applyBorder="1" applyAlignment="1">
      <alignment horizontal="center"/>
    </xf>
    <xf numFmtId="0" fontId="18" fillId="44" borderId="0" xfId="0" applyFont="1" applyFill="1" applyBorder="1" applyAlignment="1">
      <alignment horizontal="center"/>
    </xf>
    <xf numFmtId="0" fontId="18" fillId="44" borderId="73" xfId="0" applyFont="1" applyFill="1" applyBorder="1" applyAlignment="1">
      <alignment horizontal="center"/>
    </xf>
    <xf numFmtId="0" fontId="1" fillId="44" borderId="50" xfId="0" applyFont="1" applyFill="1" applyBorder="1" applyAlignment="1">
      <alignment horizontal="center"/>
    </xf>
    <xf numFmtId="0" fontId="1" fillId="44" borderId="47" xfId="0" applyFont="1" applyFill="1" applyBorder="1" applyAlignment="1">
      <alignment horizontal="center"/>
    </xf>
    <xf numFmtId="0" fontId="1" fillId="44" borderId="55" xfId="0" applyFont="1" applyFill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42" borderId="58" xfId="0" applyFont="1" applyFill="1" applyBorder="1" applyAlignment="1">
      <alignment horizontal="center" wrapText="1"/>
    </xf>
    <xf numFmtId="0" fontId="18" fillId="42" borderId="48" xfId="0" applyFont="1" applyFill="1" applyBorder="1" applyAlignment="1">
      <alignment horizontal="center" wrapText="1"/>
    </xf>
    <xf numFmtId="0" fontId="18" fillId="42" borderId="63" xfId="0" applyFont="1" applyFill="1" applyBorder="1" applyAlignment="1">
      <alignment horizontal="center" wrapText="1"/>
    </xf>
    <xf numFmtId="0" fontId="18" fillId="42" borderId="42" xfId="0" applyFont="1" applyFill="1" applyBorder="1" applyAlignment="1">
      <alignment horizontal="center" wrapText="1"/>
    </xf>
    <xf numFmtId="0" fontId="18" fillId="42" borderId="0" xfId="0" applyFont="1" applyFill="1" applyBorder="1" applyAlignment="1">
      <alignment horizontal="center" wrapText="1"/>
    </xf>
    <xf numFmtId="0" fontId="18" fillId="42" borderId="73" xfId="0" applyFont="1" applyFill="1" applyBorder="1" applyAlignment="1">
      <alignment horizontal="center" wrapText="1"/>
    </xf>
    <xf numFmtId="0" fontId="18" fillId="42" borderId="49" xfId="0" applyFont="1" applyFill="1" applyBorder="1" applyAlignment="1">
      <alignment horizontal="center" wrapText="1"/>
    </xf>
    <xf numFmtId="0" fontId="18" fillId="42" borderId="46" xfId="0" applyFont="1" applyFill="1" applyBorder="1" applyAlignment="1">
      <alignment horizontal="center" wrapText="1"/>
    </xf>
    <xf numFmtId="0" fontId="18" fillId="42" borderId="74" xfId="0" applyFont="1" applyFill="1" applyBorder="1" applyAlignment="1">
      <alignment horizontal="center" wrapText="1"/>
    </xf>
    <xf numFmtId="0" fontId="18" fillId="40" borderId="58" xfId="0" applyFont="1" applyFill="1" applyBorder="1" applyAlignment="1">
      <alignment horizontal="center" wrapText="1"/>
    </xf>
    <xf numFmtId="0" fontId="18" fillId="40" borderId="48" xfId="0" applyFont="1" applyFill="1" applyBorder="1" applyAlignment="1">
      <alignment horizontal="center" wrapText="1"/>
    </xf>
    <xf numFmtId="0" fontId="18" fillId="40" borderId="63" xfId="0" applyFont="1" applyFill="1" applyBorder="1" applyAlignment="1">
      <alignment horizontal="center" wrapText="1"/>
    </xf>
    <xf numFmtId="0" fontId="18" fillId="40" borderId="42" xfId="0" applyFont="1" applyFill="1" applyBorder="1" applyAlignment="1">
      <alignment horizontal="center" wrapText="1"/>
    </xf>
    <xf numFmtId="0" fontId="18" fillId="40" borderId="0" xfId="0" applyFont="1" applyFill="1" applyBorder="1" applyAlignment="1">
      <alignment horizontal="center" wrapText="1"/>
    </xf>
    <xf numFmtId="0" fontId="18" fillId="40" borderId="73" xfId="0" applyFont="1" applyFill="1" applyBorder="1" applyAlignment="1">
      <alignment horizontal="center" wrapText="1"/>
    </xf>
    <xf numFmtId="0" fontId="18" fillId="40" borderId="49" xfId="0" applyFont="1" applyFill="1" applyBorder="1" applyAlignment="1">
      <alignment horizontal="center" wrapText="1"/>
    </xf>
    <xf numFmtId="0" fontId="18" fillId="40" borderId="46" xfId="0" applyFont="1" applyFill="1" applyBorder="1" applyAlignment="1">
      <alignment horizontal="center" wrapText="1"/>
    </xf>
    <xf numFmtId="0" fontId="18" fillId="40" borderId="74" xfId="0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0" fillId="37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  <xf numFmtId="0" fontId="17" fillId="37" borderId="14" xfId="0" applyFont="1" applyFill="1" applyBorder="1" applyAlignment="1">
      <alignment horizontal="center" wrapText="1"/>
    </xf>
    <xf numFmtId="0" fontId="0" fillId="44" borderId="28" xfId="0" applyFill="1" applyBorder="1" applyAlignment="1">
      <alignment horizontal="center" wrapText="1"/>
    </xf>
    <xf numFmtId="0" fontId="0" fillId="44" borderId="29" xfId="0" applyFill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" fontId="20" fillId="0" borderId="20" xfId="0" applyNumberFormat="1" applyFont="1" applyFill="1" applyBorder="1" applyAlignment="1">
      <alignment horizontal="center" wrapText="1"/>
    </xf>
    <xf numFmtId="16" fontId="20" fillId="0" borderId="28" xfId="0" applyNumberFormat="1" applyFont="1" applyFill="1" applyBorder="1" applyAlignment="1">
      <alignment horizontal="center" wrapText="1"/>
    </xf>
    <xf numFmtId="16" fontId="20" fillId="0" borderId="29" xfId="0" applyNumberFormat="1" applyFont="1" applyFill="1" applyBorder="1" applyAlignment="1">
      <alignment horizontal="center" wrapText="1"/>
    </xf>
    <xf numFmtId="16" fontId="20" fillId="0" borderId="16" xfId="0" applyNumberFormat="1" applyFont="1" applyFill="1" applyBorder="1" applyAlignment="1">
      <alignment horizontal="center" wrapText="1"/>
    </xf>
    <xf numFmtId="16" fontId="20" fillId="0" borderId="15" xfId="0" applyNumberFormat="1" applyFont="1" applyFill="1" applyBorder="1" applyAlignment="1">
      <alignment horizontal="center" wrapText="1"/>
    </xf>
    <xf numFmtId="16" fontId="20" fillId="0" borderId="31" xfId="0" applyNumberFormat="1" applyFont="1" applyFill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" fontId="18" fillId="38" borderId="0" xfId="0" applyNumberFormat="1" applyFont="1" applyFill="1" applyBorder="1" applyAlignment="1">
      <alignment horizontal="center" wrapText="1"/>
    </xf>
    <xf numFmtId="0" fontId="0" fillId="47" borderId="28" xfId="0" applyFill="1" applyBorder="1" applyAlignment="1">
      <alignment/>
    </xf>
    <xf numFmtId="0" fontId="0" fillId="45" borderId="35" xfId="0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49" borderId="12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184" fontId="0" fillId="0" borderId="75" xfId="0" applyNumberForma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/>
    </xf>
    <xf numFmtId="1" fontId="4" fillId="42" borderId="28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 horizontal="right"/>
    </xf>
    <xf numFmtId="0" fontId="0" fillId="42" borderId="29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Border="1" applyAlignment="1">
      <alignment horizontal="right"/>
    </xf>
    <xf numFmtId="0" fontId="0" fillId="45" borderId="65" xfId="0" applyFill="1" applyBorder="1" applyAlignment="1">
      <alignment horizontal="center"/>
    </xf>
    <xf numFmtId="184" fontId="0" fillId="0" borderId="40" xfId="0" applyNumberFormat="1" applyFon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5" xfId="0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7" fillId="38" borderId="19" xfId="0" applyFont="1" applyFill="1" applyBorder="1" applyAlignment="1">
      <alignment horizontal="left"/>
    </xf>
    <xf numFmtId="0" fontId="0" fillId="0" borderId="76" xfId="0" applyBorder="1" applyAlignment="1">
      <alignment/>
    </xf>
    <xf numFmtId="184" fontId="0" fillId="0" borderId="76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184" fontId="0" fillId="0" borderId="76" xfId="0" applyNumberFormat="1" applyFont="1" applyFill="1" applyBorder="1" applyAlignment="1">
      <alignment horizontal="left"/>
    </xf>
    <xf numFmtId="184" fontId="6" fillId="0" borderId="7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39" fillId="0" borderId="72" xfId="0" applyFont="1" applyFill="1" applyBorder="1" applyAlignment="1">
      <alignment/>
    </xf>
    <xf numFmtId="184" fontId="0" fillId="0" borderId="17" xfId="0" applyNumberFormat="1" applyFont="1" applyFill="1" applyBorder="1" applyAlignment="1">
      <alignment horizontal="right"/>
    </xf>
    <xf numFmtId="0" fontId="0" fillId="0" borderId="62" xfId="0" applyFont="1" applyBorder="1" applyAlignment="1">
      <alignment/>
    </xf>
    <xf numFmtId="0" fontId="0" fillId="47" borderId="0" xfId="0" applyFill="1" applyBorder="1" applyAlignment="1">
      <alignment/>
    </xf>
    <xf numFmtId="1" fontId="32" fillId="37" borderId="17" xfId="0" applyNumberFormat="1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9" fillId="0" borderId="35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184" fontId="0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184" fontId="6" fillId="0" borderId="5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76" xfId="0" applyFont="1" applyBorder="1" applyAlignment="1">
      <alignment/>
    </xf>
    <xf numFmtId="0" fontId="0" fillId="0" borderId="27" xfId="0" applyFill="1" applyBorder="1" applyAlignment="1">
      <alignment/>
    </xf>
    <xf numFmtId="0" fontId="39" fillId="0" borderId="76" xfId="0" applyFont="1" applyBorder="1" applyAlignment="1">
      <alignment/>
    </xf>
    <xf numFmtId="0" fontId="29" fillId="0" borderId="76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051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219075</xdr:rowOff>
    </xdr:from>
    <xdr:to>
      <xdr:col>1</xdr:col>
      <xdr:colOff>609600</xdr:colOff>
      <xdr:row>3</xdr:row>
      <xdr:rowOff>9525</xdr:rowOff>
    </xdr:to>
    <xdr:pic>
      <xdr:nvPicPr>
        <xdr:cNvPr id="1" name="Picture 258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266700</xdr:rowOff>
    </xdr:from>
    <xdr:to>
      <xdr:col>1</xdr:col>
      <xdr:colOff>685800</xdr:colOff>
      <xdr:row>3</xdr:row>
      <xdr:rowOff>104775</xdr:rowOff>
    </xdr:to>
    <xdr:pic>
      <xdr:nvPicPr>
        <xdr:cNvPr id="1" name="Picture 62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266700</xdr:rowOff>
    </xdr:from>
    <xdr:to>
      <xdr:col>1</xdr:col>
      <xdr:colOff>685800</xdr:colOff>
      <xdr:row>3</xdr:row>
      <xdr:rowOff>104775</xdr:rowOff>
    </xdr:to>
    <xdr:pic>
      <xdr:nvPicPr>
        <xdr:cNvPr id="2" name="Picture 63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1</xdr:col>
      <xdr:colOff>609600</xdr:colOff>
      <xdr:row>3</xdr:row>
      <xdr:rowOff>133350</xdr:rowOff>
    </xdr:to>
    <xdr:pic>
      <xdr:nvPicPr>
        <xdr:cNvPr id="1" name="Picture 654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619125</xdr:colOff>
      <xdr:row>2</xdr:row>
      <xdr:rowOff>66675</xdr:rowOff>
    </xdr:to>
    <xdr:pic>
      <xdr:nvPicPr>
        <xdr:cNvPr id="1" name="Picture 98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619125</xdr:colOff>
      <xdr:row>2</xdr:row>
      <xdr:rowOff>66675</xdr:rowOff>
    </xdr:to>
    <xdr:pic>
      <xdr:nvPicPr>
        <xdr:cNvPr id="2" name="Picture 99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619125</xdr:colOff>
      <xdr:row>2</xdr:row>
      <xdr:rowOff>66675</xdr:rowOff>
    </xdr:to>
    <xdr:pic>
      <xdr:nvPicPr>
        <xdr:cNvPr id="3" name="Picture 100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619125</xdr:colOff>
      <xdr:row>2</xdr:row>
      <xdr:rowOff>66675</xdr:rowOff>
    </xdr:to>
    <xdr:pic>
      <xdr:nvPicPr>
        <xdr:cNvPr id="4" name="Picture 1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1</xdr:col>
      <xdr:colOff>619125</xdr:colOff>
      <xdr:row>3</xdr:row>
      <xdr:rowOff>200025</xdr:rowOff>
    </xdr:to>
    <xdr:pic>
      <xdr:nvPicPr>
        <xdr:cNvPr id="1" name="Picture 178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957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619125</xdr:colOff>
      <xdr:row>3</xdr:row>
      <xdr:rowOff>200025</xdr:rowOff>
    </xdr:to>
    <xdr:pic>
      <xdr:nvPicPr>
        <xdr:cNvPr id="2" name="Picture 179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957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95250</xdr:rowOff>
    </xdr:from>
    <xdr:to>
      <xdr:col>1</xdr:col>
      <xdr:colOff>1095375</xdr:colOff>
      <xdr:row>2</xdr:row>
      <xdr:rowOff>133350</xdr:rowOff>
    </xdr:to>
    <xdr:pic>
      <xdr:nvPicPr>
        <xdr:cNvPr id="1" name="Picture 14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85725</xdr:rowOff>
    </xdr:from>
    <xdr:to>
      <xdr:col>1</xdr:col>
      <xdr:colOff>914400</xdr:colOff>
      <xdr:row>2</xdr:row>
      <xdr:rowOff>123825</xdr:rowOff>
    </xdr:to>
    <xdr:pic>
      <xdr:nvPicPr>
        <xdr:cNvPr id="1" name="Picture 21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-01-2013%20%201e%20keus%20%20Einduitslag%202%20bladen%20contr.%20en%20voorl.%20geweer%20HOGE%20SCHU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8"/>
      <sheetName val="Algemeen"/>
      <sheetName val="Blad7"/>
      <sheetName val="invulblad  A Klasse 2012"/>
      <sheetName val="Sorteerblad  A Klasse 2012"/>
      <sheetName val="Voorleesblad A klasse"/>
      <sheetName val="Blad 9"/>
      <sheetName val="Invulblad B Klasse 2012"/>
      <sheetName val="Sorteerlblad  B Klasse 2012"/>
      <sheetName val="Voorleesblad B Klasse"/>
      <sheetName val="Blad3"/>
      <sheetName val="Invulblad C klasse  2012"/>
      <sheetName val="Sorteerlblad C Klasse  2012"/>
      <sheetName val="Voorleesblad C Klasse"/>
      <sheetName val="blad 22"/>
      <sheetName val="Invulblad 60+ Klasse 2012"/>
      <sheetName val="Sorteerblad 60+ klasse  2012"/>
      <sheetName val="Blad1"/>
      <sheetName val="Invulblad jeugd klasse 2012"/>
      <sheetName val="Sorteerblad Jeugd Klasse 2012"/>
      <sheetName val="Voorleesblad Jeugd en 60+"/>
      <sheetName val="leeg blad"/>
      <sheetName val="1e  Korps  2012"/>
      <sheetName val="2e  Korps  2012"/>
      <sheetName val="Voorleesblad Korpsen"/>
      <sheetName val="Blad5"/>
      <sheetName val="Blad4"/>
      <sheetName val="Blad2"/>
    </sheetNames>
    <sheetDataSet>
      <sheetData sheetId="1">
        <row r="7">
          <cell r="B7" t="str">
            <v>   HOGE SCHUTS   SCHIETCOMPETITIE  2013.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O514"/>
  <sheetViews>
    <sheetView tabSelected="1" zoomScale="95" zoomScaleNormal="95" zoomScalePageLayoutView="0" workbookViewId="0" topLeftCell="A1">
      <selection activeCell="Z40" sqref="Z40"/>
    </sheetView>
  </sheetViews>
  <sheetFormatPr defaultColWidth="9.140625" defaultRowHeight="12.75"/>
  <cols>
    <col min="1" max="1" width="5.140625" style="1" customWidth="1"/>
    <col min="2" max="2" width="12.140625" style="1" customWidth="1"/>
    <col min="3" max="3" width="12.7109375" style="1" customWidth="1"/>
    <col min="4" max="4" width="13.7109375" style="1" customWidth="1"/>
    <col min="5" max="5" width="7.8515625" style="1" customWidth="1"/>
    <col min="6" max="6" width="1.57421875" style="108" customWidth="1"/>
    <col min="7" max="7" width="7.8515625" style="1" customWidth="1"/>
    <col min="8" max="8" width="7.7109375" style="1" customWidth="1"/>
    <col min="9" max="9" width="7.57421875" style="1" customWidth="1"/>
    <col min="10" max="10" width="1.57421875" style="108" customWidth="1"/>
    <col min="11" max="11" width="7.421875" style="1" customWidth="1"/>
    <col min="12" max="12" width="7.7109375" style="1" customWidth="1"/>
    <col min="13" max="13" width="6.140625" style="1" customWidth="1"/>
    <col min="14" max="14" width="5.421875" style="1" customWidth="1"/>
    <col min="15" max="15" width="6.140625" style="1" customWidth="1"/>
    <col min="16" max="16" width="5.28125" style="1" customWidth="1"/>
    <col min="17" max="17" width="5.00390625" style="1" customWidth="1"/>
    <col min="18" max="18" width="6.7109375" style="1" customWidth="1"/>
    <col min="19" max="19" width="5.8515625" style="1" customWidth="1"/>
    <col min="20" max="20" width="6.57421875" style="1" customWidth="1"/>
    <col min="21" max="21" width="7.00390625" style="1" customWidth="1"/>
  </cols>
  <sheetData>
    <row r="1" spans="1:21" ht="27" customHeight="1" thickBot="1">
      <c r="A1" s="20"/>
      <c r="B1" s="46"/>
      <c r="C1" s="87"/>
      <c r="D1" s="87"/>
      <c r="E1" s="87"/>
      <c r="F1" s="136"/>
      <c r="G1" s="297" t="s">
        <v>267</v>
      </c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9"/>
    </row>
    <row r="2" spans="1:22" ht="27" customHeight="1">
      <c r="A2" s="18"/>
      <c r="B2" s="17"/>
      <c r="C2" s="302" t="s">
        <v>258</v>
      </c>
      <c r="D2" s="303"/>
      <c r="E2" s="121" t="s">
        <v>210</v>
      </c>
      <c r="F2" s="39"/>
      <c r="G2" s="306" t="s">
        <v>235</v>
      </c>
      <c r="H2" s="308" t="s">
        <v>222</v>
      </c>
      <c r="I2" s="308" t="s">
        <v>222</v>
      </c>
      <c r="J2" s="39"/>
      <c r="K2" s="112"/>
      <c r="L2" s="44" t="s">
        <v>1</v>
      </c>
      <c r="M2" s="44" t="s">
        <v>0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150" t="s">
        <v>12</v>
      </c>
      <c r="T2" s="151" t="s">
        <v>46</v>
      </c>
      <c r="U2" s="117" t="s">
        <v>51</v>
      </c>
      <c r="V2" s="24"/>
    </row>
    <row r="3" spans="1:21" ht="15" customHeight="1">
      <c r="A3" s="18"/>
      <c r="B3" s="17"/>
      <c r="C3" s="3"/>
      <c r="E3" s="122"/>
      <c r="F3" s="89"/>
      <c r="G3" s="307"/>
      <c r="H3" s="309"/>
      <c r="I3" s="309"/>
      <c r="J3" s="89"/>
      <c r="K3" s="112"/>
      <c r="L3" s="6">
        <v>23</v>
      </c>
      <c r="M3" s="6">
        <v>6</v>
      </c>
      <c r="N3" s="6">
        <v>27</v>
      </c>
      <c r="O3" s="6">
        <v>18</v>
      </c>
      <c r="P3" s="6">
        <v>1</v>
      </c>
      <c r="Q3" s="6">
        <v>22</v>
      </c>
      <c r="R3" s="6">
        <v>6</v>
      </c>
      <c r="S3" s="6">
        <v>17</v>
      </c>
      <c r="T3" s="6">
        <v>31</v>
      </c>
      <c r="U3" s="118" t="s">
        <v>47</v>
      </c>
    </row>
    <row r="4" spans="1:21" ht="21" customHeight="1" thickBot="1">
      <c r="A4" s="9"/>
      <c r="B4" s="17"/>
      <c r="C4" s="19" t="s">
        <v>19</v>
      </c>
      <c r="D4" s="11"/>
      <c r="E4" s="122" t="s">
        <v>4</v>
      </c>
      <c r="F4" s="93"/>
      <c r="G4" s="135" t="s">
        <v>223</v>
      </c>
      <c r="H4" s="135" t="s">
        <v>224</v>
      </c>
      <c r="I4" s="135" t="s">
        <v>225</v>
      </c>
      <c r="J4" s="93"/>
      <c r="K4" s="113" t="s">
        <v>4</v>
      </c>
      <c r="L4" s="33" t="s">
        <v>40</v>
      </c>
      <c r="M4" s="33" t="s">
        <v>38</v>
      </c>
      <c r="N4" s="33" t="s">
        <v>38</v>
      </c>
      <c r="O4" s="33" t="s">
        <v>39</v>
      </c>
      <c r="P4" s="33" t="s">
        <v>253</v>
      </c>
      <c r="Q4" s="33" t="s">
        <v>253</v>
      </c>
      <c r="R4" s="33" t="s">
        <v>268</v>
      </c>
      <c r="S4" s="33" t="s">
        <v>48</v>
      </c>
      <c r="T4" s="33" t="s">
        <v>48</v>
      </c>
      <c r="U4" s="119" t="s">
        <v>269</v>
      </c>
    </row>
    <row r="5" spans="1:21" ht="19.5" customHeight="1">
      <c r="A5" s="4" t="s">
        <v>17</v>
      </c>
      <c r="B5" s="13" t="s">
        <v>15</v>
      </c>
      <c r="C5" s="14"/>
      <c r="D5" s="20"/>
      <c r="E5" s="67">
        <v>7</v>
      </c>
      <c r="F5" s="97"/>
      <c r="G5" s="311" t="s">
        <v>236</v>
      </c>
      <c r="H5" s="311" t="s">
        <v>236</v>
      </c>
      <c r="I5" s="311" t="s">
        <v>236</v>
      </c>
      <c r="J5" s="97"/>
      <c r="K5" s="114">
        <v>10</v>
      </c>
      <c r="L5" s="300" t="s">
        <v>22</v>
      </c>
      <c r="M5" s="300" t="s">
        <v>217</v>
      </c>
      <c r="N5" s="300" t="s">
        <v>35</v>
      </c>
      <c r="O5" s="300" t="s">
        <v>214</v>
      </c>
      <c r="P5" s="304" t="s">
        <v>215</v>
      </c>
      <c r="Q5" s="304" t="s">
        <v>295</v>
      </c>
      <c r="R5" s="300" t="s">
        <v>34</v>
      </c>
      <c r="S5" s="300" t="s">
        <v>216</v>
      </c>
      <c r="T5" s="300" t="s">
        <v>5</v>
      </c>
      <c r="U5" s="300" t="s">
        <v>41</v>
      </c>
    </row>
    <row r="6" spans="1:93" s="1" customFormat="1" ht="19.5" customHeight="1" thickBot="1">
      <c r="A6" s="7" t="s">
        <v>18</v>
      </c>
      <c r="B6" s="16" t="s">
        <v>2</v>
      </c>
      <c r="C6" s="8" t="s">
        <v>3</v>
      </c>
      <c r="D6" s="8" t="s">
        <v>6</v>
      </c>
      <c r="E6" s="140" t="s">
        <v>16</v>
      </c>
      <c r="F6" s="97"/>
      <c r="G6" s="312"/>
      <c r="H6" s="312"/>
      <c r="I6" s="312"/>
      <c r="J6" s="97"/>
      <c r="K6" s="125" t="s">
        <v>16</v>
      </c>
      <c r="L6" s="301"/>
      <c r="M6" s="301"/>
      <c r="N6" s="301"/>
      <c r="O6" s="301"/>
      <c r="P6" s="305"/>
      <c r="Q6" s="305"/>
      <c r="R6" s="301"/>
      <c r="S6" s="301"/>
      <c r="T6" s="301"/>
      <c r="U6" s="30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1" customFormat="1" ht="14.25" customHeight="1">
      <c r="A7" s="412">
        <v>1</v>
      </c>
      <c r="B7" s="279" t="s">
        <v>314</v>
      </c>
      <c r="C7" s="171" t="s">
        <v>68</v>
      </c>
      <c r="D7" s="232" t="s">
        <v>5</v>
      </c>
      <c r="E7" s="73">
        <f aca="true" t="shared" si="0" ref="E7:E31">SUM(K7-H7-I7-G7)</f>
        <v>172.5</v>
      </c>
      <c r="F7" s="126"/>
      <c r="G7" s="291">
        <f aca="true" t="shared" si="1" ref="G7:G31">SMALL(L7:U7,3)</f>
        <v>22</v>
      </c>
      <c r="H7" s="291">
        <f aca="true" t="shared" si="2" ref="H7:H31">SMALL(L7:U7,2)</f>
        <v>18.5</v>
      </c>
      <c r="I7" s="291">
        <f aca="true" t="shared" si="3" ref="I7:I31">SMALL(L7:U7,1)</f>
        <v>18</v>
      </c>
      <c r="J7" s="131"/>
      <c r="K7" s="84">
        <f aca="true" t="shared" si="4" ref="K7:K31">SUM(L7:U7)</f>
        <v>231</v>
      </c>
      <c r="L7" s="240">
        <v>18.5</v>
      </c>
      <c r="M7" s="60">
        <v>25</v>
      </c>
      <c r="N7" s="60">
        <v>25</v>
      </c>
      <c r="O7" s="60">
        <v>22</v>
      </c>
      <c r="P7" s="60">
        <v>23.5</v>
      </c>
      <c r="Q7" s="60">
        <v>18</v>
      </c>
      <c r="R7" s="60">
        <v>25</v>
      </c>
      <c r="S7" s="60">
        <v>24</v>
      </c>
      <c r="T7" s="60">
        <v>25</v>
      </c>
      <c r="U7" s="60">
        <v>25</v>
      </c>
      <c r="V7"/>
      <c r="W7"/>
      <c r="X7"/>
      <c r="Y7"/>
      <c r="Z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29" ht="14.25" customHeight="1">
      <c r="A8" s="413">
        <v>2</v>
      </c>
      <c r="B8" s="164" t="s">
        <v>124</v>
      </c>
      <c r="C8" s="165" t="s">
        <v>72</v>
      </c>
      <c r="D8" s="169" t="s">
        <v>32</v>
      </c>
      <c r="E8" s="74">
        <f t="shared" si="0"/>
        <v>156</v>
      </c>
      <c r="F8" s="127"/>
      <c r="G8" s="291">
        <f t="shared" si="1"/>
        <v>20.5</v>
      </c>
      <c r="H8" s="291">
        <f t="shared" si="2"/>
        <v>15.5</v>
      </c>
      <c r="I8" s="291">
        <f t="shared" si="3"/>
        <v>7.5</v>
      </c>
      <c r="J8" s="132"/>
      <c r="K8" s="85">
        <f t="shared" si="4"/>
        <v>199.5</v>
      </c>
      <c r="L8" s="60">
        <v>23.5</v>
      </c>
      <c r="M8" s="60">
        <v>20.5</v>
      </c>
      <c r="N8" s="60">
        <v>22.5</v>
      </c>
      <c r="O8" s="60">
        <v>15.5</v>
      </c>
      <c r="P8" s="60">
        <v>22</v>
      </c>
      <c r="Q8" s="60">
        <v>7.5</v>
      </c>
      <c r="R8" s="60">
        <v>22.5</v>
      </c>
      <c r="S8" s="60">
        <v>21</v>
      </c>
      <c r="T8" s="60">
        <v>20.5</v>
      </c>
      <c r="U8" s="60">
        <v>24</v>
      </c>
      <c r="AA8" s="1"/>
      <c r="AB8" s="1"/>
      <c r="AC8" s="1"/>
    </row>
    <row r="9" spans="1:29" ht="14.25" customHeight="1">
      <c r="A9" s="414">
        <v>3</v>
      </c>
      <c r="B9" s="167" t="s">
        <v>113</v>
      </c>
      <c r="C9" s="168" t="s">
        <v>114</v>
      </c>
      <c r="D9" s="169" t="s">
        <v>32</v>
      </c>
      <c r="E9" s="74">
        <f t="shared" si="0"/>
        <v>148</v>
      </c>
      <c r="F9" s="127"/>
      <c r="G9" s="291">
        <f t="shared" si="1"/>
        <v>15</v>
      </c>
      <c r="H9" s="291">
        <f t="shared" si="2"/>
        <v>13.5</v>
      </c>
      <c r="I9" s="291">
        <f t="shared" si="3"/>
        <v>11.5</v>
      </c>
      <c r="J9" s="132"/>
      <c r="K9" s="85">
        <f t="shared" si="4"/>
        <v>188</v>
      </c>
      <c r="L9" s="60">
        <v>21</v>
      </c>
      <c r="M9" s="60">
        <v>15</v>
      </c>
      <c r="N9" s="60">
        <v>15.5</v>
      </c>
      <c r="O9" s="60">
        <v>25</v>
      </c>
      <c r="P9" s="60">
        <v>23.5</v>
      </c>
      <c r="Q9" s="60">
        <v>23</v>
      </c>
      <c r="R9" s="60">
        <v>19</v>
      </c>
      <c r="S9" s="60">
        <v>21</v>
      </c>
      <c r="T9" s="60">
        <v>13.5</v>
      </c>
      <c r="U9" s="60">
        <v>11.5</v>
      </c>
      <c r="AA9" s="1"/>
      <c r="AB9" s="1"/>
      <c r="AC9" s="1"/>
    </row>
    <row r="10" spans="1:29" ht="14.25" customHeight="1">
      <c r="A10" s="23">
        <v>4</v>
      </c>
      <c r="B10" s="25" t="s">
        <v>101</v>
      </c>
      <c r="C10" s="27" t="s">
        <v>102</v>
      </c>
      <c r="D10" s="169" t="s">
        <v>175</v>
      </c>
      <c r="E10" s="74">
        <f t="shared" si="0"/>
        <v>138.5</v>
      </c>
      <c r="F10" s="127"/>
      <c r="G10" s="291">
        <f t="shared" si="1"/>
        <v>15</v>
      </c>
      <c r="H10" s="291">
        <f t="shared" si="2"/>
        <v>12.5</v>
      </c>
      <c r="I10" s="291">
        <f t="shared" si="3"/>
        <v>9.5</v>
      </c>
      <c r="J10" s="132"/>
      <c r="K10" s="85">
        <f t="shared" si="4"/>
        <v>175.5</v>
      </c>
      <c r="L10" s="60">
        <v>23.5</v>
      </c>
      <c r="M10" s="60">
        <v>15</v>
      </c>
      <c r="N10" s="60">
        <v>17</v>
      </c>
      <c r="O10" s="60">
        <v>12.5</v>
      </c>
      <c r="P10" s="60">
        <v>25</v>
      </c>
      <c r="Q10" s="60">
        <v>21</v>
      </c>
      <c r="R10" s="60">
        <v>9.5</v>
      </c>
      <c r="S10" s="60">
        <v>19</v>
      </c>
      <c r="T10" s="60">
        <v>17</v>
      </c>
      <c r="U10" s="60">
        <v>16</v>
      </c>
      <c r="AA10" s="1"/>
      <c r="AB10" s="1"/>
      <c r="AC10" s="1"/>
    </row>
    <row r="11" spans="1:29" ht="14.25" customHeight="1">
      <c r="A11" s="5">
        <v>5</v>
      </c>
      <c r="B11" s="167" t="s">
        <v>193</v>
      </c>
      <c r="C11" s="168" t="s">
        <v>126</v>
      </c>
      <c r="D11" s="169" t="s">
        <v>24</v>
      </c>
      <c r="E11" s="74">
        <f t="shared" si="0"/>
        <v>134</v>
      </c>
      <c r="F11" s="127"/>
      <c r="G11" s="291">
        <f t="shared" si="1"/>
        <v>7.5</v>
      </c>
      <c r="H11" s="291">
        <f t="shared" si="2"/>
        <v>3</v>
      </c>
      <c r="I11" s="291">
        <f t="shared" si="3"/>
        <v>0</v>
      </c>
      <c r="J11" s="132"/>
      <c r="K11" s="85">
        <f t="shared" si="4"/>
        <v>144.5</v>
      </c>
      <c r="L11" s="60">
        <v>3</v>
      </c>
      <c r="M11" s="60">
        <v>24</v>
      </c>
      <c r="N11" s="60">
        <v>22.5</v>
      </c>
      <c r="O11" s="60">
        <v>18.5</v>
      </c>
      <c r="P11" s="60">
        <v>19</v>
      </c>
      <c r="Q11" s="60">
        <v>0</v>
      </c>
      <c r="R11" s="60">
        <v>20</v>
      </c>
      <c r="S11" s="60">
        <v>11.5</v>
      </c>
      <c r="T11" s="60">
        <v>7.5</v>
      </c>
      <c r="U11" s="60">
        <v>18.5</v>
      </c>
      <c r="AA11" s="1"/>
      <c r="AB11" s="1"/>
      <c r="AC11" s="1"/>
    </row>
    <row r="12" spans="1:29" ht="14.25" customHeight="1">
      <c r="A12" s="23">
        <v>6</v>
      </c>
      <c r="B12" s="164" t="s">
        <v>116</v>
      </c>
      <c r="C12" s="165" t="s">
        <v>90</v>
      </c>
      <c r="D12" s="166" t="s">
        <v>23</v>
      </c>
      <c r="E12" s="74">
        <f t="shared" si="0"/>
        <v>130</v>
      </c>
      <c r="F12" s="127"/>
      <c r="G12" s="291">
        <f t="shared" si="1"/>
        <v>13.5</v>
      </c>
      <c r="H12" s="291">
        <f t="shared" si="2"/>
        <v>9.5</v>
      </c>
      <c r="I12" s="291">
        <f t="shared" si="3"/>
        <v>8</v>
      </c>
      <c r="J12" s="132"/>
      <c r="K12" s="85">
        <f t="shared" si="4"/>
        <v>161</v>
      </c>
      <c r="L12" s="60">
        <v>18.5</v>
      </c>
      <c r="M12" s="60">
        <v>8</v>
      </c>
      <c r="N12" s="60">
        <v>19.5</v>
      </c>
      <c r="O12" s="60">
        <v>23</v>
      </c>
      <c r="P12" s="60">
        <v>14</v>
      </c>
      <c r="Q12" s="60">
        <v>9.5</v>
      </c>
      <c r="R12" s="60">
        <v>17.5</v>
      </c>
      <c r="S12" s="60">
        <v>23</v>
      </c>
      <c r="T12" s="60">
        <v>13.5</v>
      </c>
      <c r="U12" s="60">
        <v>14.5</v>
      </c>
      <c r="AA12" s="1"/>
      <c r="AB12" s="1"/>
      <c r="AC12" s="1"/>
    </row>
    <row r="13" spans="1:29" ht="14.25" customHeight="1">
      <c r="A13" s="5">
        <v>7</v>
      </c>
      <c r="B13" s="25" t="s">
        <v>111</v>
      </c>
      <c r="C13" s="27" t="s">
        <v>112</v>
      </c>
      <c r="D13" s="169" t="s">
        <v>175</v>
      </c>
      <c r="E13" s="74">
        <f t="shared" si="0"/>
        <v>129</v>
      </c>
      <c r="F13" s="127"/>
      <c r="G13" s="291">
        <f t="shared" si="1"/>
        <v>3.5</v>
      </c>
      <c r="H13" s="291">
        <f t="shared" si="2"/>
        <v>3</v>
      </c>
      <c r="I13" s="291">
        <f t="shared" si="3"/>
        <v>1</v>
      </c>
      <c r="J13" s="132"/>
      <c r="K13" s="85">
        <f t="shared" si="4"/>
        <v>136.5</v>
      </c>
      <c r="L13" s="60">
        <v>1</v>
      </c>
      <c r="M13" s="60">
        <v>3</v>
      </c>
      <c r="N13" s="60">
        <v>3.5</v>
      </c>
      <c r="O13" s="60">
        <v>24</v>
      </c>
      <c r="P13" s="60">
        <v>16.5</v>
      </c>
      <c r="Q13" s="60">
        <v>12.5</v>
      </c>
      <c r="R13" s="60">
        <v>22.5</v>
      </c>
      <c r="S13" s="60">
        <v>15.5</v>
      </c>
      <c r="T13" s="60">
        <v>23.5</v>
      </c>
      <c r="U13" s="60">
        <v>14.5</v>
      </c>
      <c r="AA13" s="1"/>
      <c r="AB13" s="1"/>
      <c r="AC13" s="1"/>
    </row>
    <row r="14" spans="1:21" ht="14.25" customHeight="1">
      <c r="A14" s="23">
        <v>8</v>
      </c>
      <c r="B14" s="164" t="s">
        <v>192</v>
      </c>
      <c r="C14" s="165" t="s">
        <v>125</v>
      </c>
      <c r="D14" s="169" t="s">
        <v>32</v>
      </c>
      <c r="E14" s="74">
        <f t="shared" si="0"/>
        <v>128</v>
      </c>
      <c r="F14" s="127"/>
      <c r="G14" s="291">
        <f t="shared" si="1"/>
        <v>11</v>
      </c>
      <c r="H14" s="291">
        <f t="shared" si="2"/>
        <v>8</v>
      </c>
      <c r="I14" s="291">
        <f t="shared" si="3"/>
        <v>4</v>
      </c>
      <c r="J14" s="132"/>
      <c r="K14" s="85">
        <f t="shared" si="4"/>
        <v>151</v>
      </c>
      <c r="L14" s="60">
        <v>20</v>
      </c>
      <c r="M14" s="60">
        <v>4</v>
      </c>
      <c r="N14" s="60">
        <v>19.5</v>
      </c>
      <c r="O14" s="60">
        <v>17</v>
      </c>
      <c r="P14" s="60">
        <v>16.5</v>
      </c>
      <c r="Q14" s="60">
        <v>18</v>
      </c>
      <c r="R14" s="60">
        <v>8</v>
      </c>
      <c r="S14" s="60">
        <v>14</v>
      </c>
      <c r="T14" s="60">
        <v>11</v>
      </c>
      <c r="U14" s="60">
        <v>23</v>
      </c>
    </row>
    <row r="15" spans="1:21" ht="14.25" customHeight="1">
      <c r="A15" s="5">
        <v>9</v>
      </c>
      <c r="B15" s="167" t="s">
        <v>234</v>
      </c>
      <c r="C15" s="168" t="s">
        <v>68</v>
      </c>
      <c r="D15" s="166" t="s">
        <v>5</v>
      </c>
      <c r="E15" s="74">
        <f t="shared" si="0"/>
        <v>119.5</v>
      </c>
      <c r="F15" s="127"/>
      <c r="G15" s="291">
        <f t="shared" si="1"/>
        <v>6</v>
      </c>
      <c r="H15" s="291">
        <f t="shared" si="2"/>
        <v>0</v>
      </c>
      <c r="I15" s="291">
        <f t="shared" si="3"/>
        <v>0</v>
      </c>
      <c r="J15" s="132"/>
      <c r="K15" s="85">
        <f t="shared" si="4"/>
        <v>125.5</v>
      </c>
      <c r="L15" s="60">
        <v>25</v>
      </c>
      <c r="M15" s="60">
        <v>17</v>
      </c>
      <c r="N15" s="60">
        <v>9.5</v>
      </c>
      <c r="O15" s="60">
        <v>11</v>
      </c>
      <c r="P15" s="60">
        <v>12.5</v>
      </c>
      <c r="Q15" s="60">
        <v>24</v>
      </c>
      <c r="R15" s="60">
        <v>6</v>
      </c>
      <c r="S15" s="60">
        <v>0</v>
      </c>
      <c r="T15" s="60">
        <v>0</v>
      </c>
      <c r="U15" s="60">
        <v>20.5</v>
      </c>
    </row>
    <row r="16" spans="1:21" ht="14.25" customHeight="1">
      <c r="A16" s="23">
        <v>10</v>
      </c>
      <c r="B16" s="178" t="s">
        <v>127</v>
      </c>
      <c r="C16" s="168" t="s">
        <v>128</v>
      </c>
      <c r="D16" s="169" t="s">
        <v>175</v>
      </c>
      <c r="E16" s="74">
        <f t="shared" si="0"/>
        <v>118.5</v>
      </c>
      <c r="F16" s="127"/>
      <c r="G16" s="291">
        <f t="shared" si="1"/>
        <v>7</v>
      </c>
      <c r="H16" s="291">
        <f t="shared" si="2"/>
        <v>4.5</v>
      </c>
      <c r="I16" s="291">
        <f t="shared" si="3"/>
        <v>1</v>
      </c>
      <c r="J16" s="132"/>
      <c r="K16" s="85">
        <f t="shared" si="4"/>
        <v>131</v>
      </c>
      <c r="L16" s="60">
        <v>4.5</v>
      </c>
      <c r="M16" s="60">
        <v>20.5</v>
      </c>
      <c r="N16" s="60">
        <v>1</v>
      </c>
      <c r="O16" s="60">
        <v>18.5</v>
      </c>
      <c r="P16" s="60">
        <v>21</v>
      </c>
      <c r="Q16" s="60">
        <v>7.5</v>
      </c>
      <c r="R16" s="60">
        <v>13.5</v>
      </c>
      <c r="S16" s="60">
        <v>15.5</v>
      </c>
      <c r="T16" s="60">
        <v>22</v>
      </c>
      <c r="U16" s="60">
        <v>7</v>
      </c>
    </row>
    <row r="17" spans="1:21" ht="14.25" customHeight="1">
      <c r="A17" s="5">
        <v>11</v>
      </c>
      <c r="B17" s="164" t="s">
        <v>134</v>
      </c>
      <c r="C17" s="177" t="s">
        <v>135</v>
      </c>
      <c r="D17" s="169" t="s">
        <v>24</v>
      </c>
      <c r="E17" s="74">
        <f t="shared" si="0"/>
        <v>117.5</v>
      </c>
      <c r="F17" s="127"/>
      <c r="G17" s="291">
        <f t="shared" si="1"/>
        <v>9.5</v>
      </c>
      <c r="H17" s="291">
        <f t="shared" si="2"/>
        <v>9.5</v>
      </c>
      <c r="I17" s="291">
        <f t="shared" si="3"/>
        <v>7</v>
      </c>
      <c r="J17" s="132"/>
      <c r="K17" s="85">
        <f t="shared" si="4"/>
        <v>143.5</v>
      </c>
      <c r="L17" s="60">
        <v>9.5</v>
      </c>
      <c r="M17" s="60">
        <v>7</v>
      </c>
      <c r="N17" s="60">
        <v>9.5</v>
      </c>
      <c r="O17" s="60">
        <v>20</v>
      </c>
      <c r="P17" s="60">
        <v>16.5</v>
      </c>
      <c r="Q17" s="60">
        <v>18</v>
      </c>
      <c r="R17" s="60">
        <v>16</v>
      </c>
      <c r="S17" s="60">
        <v>17</v>
      </c>
      <c r="T17" s="60">
        <v>18.5</v>
      </c>
      <c r="U17" s="60">
        <v>11.5</v>
      </c>
    </row>
    <row r="18" spans="1:21" ht="14.25" customHeight="1">
      <c r="A18" s="23">
        <v>12</v>
      </c>
      <c r="B18" s="164" t="s">
        <v>129</v>
      </c>
      <c r="C18" s="165" t="s">
        <v>130</v>
      </c>
      <c r="D18" s="166" t="s">
        <v>27</v>
      </c>
      <c r="E18" s="74">
        <f t="shared" si="0"/>
        <v>111</v>
      </c>
      <c r="F18" s="127"/>
      <c r="G18" s="291">
        <f t="shared" si="1"/>
        <v>6</v>
      </c>
      <c r="H18" s="291">
        <f t="shared" si="2"/>
        <v>4.5</v>
      </c>
      <c r="I18" s="291">
        <f t="shared" si="3"/>
        <v>2</v>
      </c>
      <c r="J18" s="132"/>
      <c r="K18" s="85">
        <f t="shared" si="4"/>
        <v>123.5</v>
      </c>
      <c r="L18" s="60">
        <v>4.5</v>
      </c>
      <c r="M18" s="60">
        <v>22</v>
      </c>
      <c r="N18" s="60">
        <v>2</v>
      </c>
      <c r="O18" s="60">
        <v>6</v>
      </c>
      <c r="P18" s="60">
        <v>16.5</v>
      </c>
      <c r="Q18" s="60">
        <v>12.5</v>
      </c>
      <c r="R18" s="60">
        <v>24</v>
      </c>
      <c r="S18" s="60">
        <v>7.5</v>
      </c>
      <c r="T18" s="60">
        <v>18.5</v>
      </c>
      <c r="U18" s="60">
        <v>10</v>
      </c>
    </row>
    <row r="19" spans="1:21" ht="14.25" customHeight="1">
      <c r="A19" s="5">
        <v>13</v>
      </c>
      <c r="B19" s="52" t="s">
        <v>189</v>
      </c>
      <c r="C19" s="53" t="s">
        <v>77</v>
      </c>
      <c r="D19" s="169" t="s">
        <v>35</v>
      </c>
      <c r="E19" s="74">
        <f t="shared" si="0"/>
        <v>110.5</v>
      </c>
      <c r="F19" s="127"/>
      <c r="G19" s="291">
        <f t="shared" si="1"/>
        <v>9</v>
      </c>
      <c r="H19" s="291">
        <f t="shared" si="2"/>
        <v>6</v>
      </c>
      <c r="I19" s="291">
        <f t="shared" si="3"/>
        <v>0</v>
      </c>
      <c r="J19" s="132"/>
      <c r="K19" s="85">
        <f t="shared" si="4"/>
        <v>125.5</v>
      </c>
      <c r="L19" s="60">
        <v>15</v>
      </c>
      <c r="M19" s="60">
        <v>15</v>
      </c>
      <c r="N19" s="60">
        <v>19.5</v>
      </c>
      <c r="O19" s="60">
        <v>9.5</v>
      </c>
      <c r="P19" s="60">
        <v>0</v>
      </c>
      <c r="Q19" s="60">
        <v>22</v>
      </c>
      <c r="R19" s="60">
        <v>6</v>
      </c>
      <c r="S19" s="60">
        <v>9</v>
      </c>
      <c r="T19" s="60">
        <v>20.5</v>
      </c>
      <c r="U19" s="60">
        <v>9</v>
      </c>
    </row>
    <row r="20" spans="1:21" ht="14.25" customHeight="1">
      <c r="A20" s="23">
        <v>14</v>
      </c>
      <c r="B20" s="164" t="s">
        <v>28</v>
      </c>
      <c r="C20" s="165" t="s">
        <v>117</v>
      </c>
      <c r="D20" s="166" t="s">
        <v>22</v>
      </c>
      <c r="E20" s="74">
        <f t="shared" si="0"/>
        <v>110</v>
      </c>
      <c r="F20" s="127"/>
      <c r="G20" s="291">
        <f t="shared" si="1"/>
        <v>5</v>
      </c>
      <c r="H20" s="291">
        <f t="shared" si="2"/>
        <v>1.5</v>
      </c>
      <c r="I20" s="291">
        <f t="shared" si="3"/>
        <v>0</v>
      </c>
      <c r="J20" s="132"/>
      <c r="K20" s="85">
        <f t="shared" si="4"/>
        <v>116.5</v>
      </c>
      <c r="L20" s="60">
        <v>11.5</v>
      </c>
      <c r="M20" s="60">
        <v>1.5</v>
      </c>
      <c r="N20" s="60">
        <v>6</v>
      </c>
      <c r="O20" s="60">
        <v>0</v>
      </c>
      <c r="P20" s="60">
        <v>5</v>
      </c>
      <c r="Q20" s="60">
        <v>12.5</v>
      </c>
      <c r="R20" s="60">
        <v>11</v>
      </c>
      <c r="S20" s="60">
        <v>25</v>
      </c>
      <c r="T20" s="60">
        <v>23.5</v>
      </c>
      <c r="U20" s="60">
        <v>20.5</v>
      </c>
    </row>
    <row r="21" spans="1:21" ht="14.25" customHeight="1">
      <c r="A21" s="5">
        <v>15</v>
      </c>
      <c r="B21" s="164" t="s">
        <v>183</v>
      </c>
      <c r="C21" s="165" t="s">
        <v>49</v>
      </c>
      <c r="D21" s="166" t="s">
        <v>35</v>
      </c>
      <c r="E21" s="74">
        <f t="shared" si="0"/>
        <v>107</v>
      </c>
      <c r="F21" s="127"/>
      <c r="G21" s="291">
        <f t="shared" si="1"/>
        <v>0</v>
      </c>
      <c r="H21" s="291">
        <f t="shared" si="2"/>
        <v>0</v>
      </c>
      <c r="I21" s="291">
        <f t="shared" si="3"/>
        <v>0</v>
      </c>
      <c r="J21" s="132"/>
      <c r="K21" s="85">
        <f t="shared" si="4"/>
        <v>107</v>
      </c>
      <c r="L21" s="60">
        <v>11.5</v>
      </c>
      <c r="M21" s="60">
        <v>12</v>
      </c>
      <c r="N21" s="60">
        <v>24</v>
      </c>
      <c r="O21" s="60">
        <v>21</v>
      </c>
      <c r="P21" s="60">
        <v>0</v>
      </c>
      <c r="Q21" s="60">
        <v>0</v>
      </c>
      <c r="R21" s="60">
        <v>0</v>
      </c>
      <c r="S21" s="60">
        <v>5.5</v>
      </c>
      <c r="T21" s="60">
        <v>11</v>
      </c>
      <c r="U21" s="60">
        <v>22</v>
      </c>
    </row>
    <row r="22" spans="1:21" ht="14.25" customHeight="1">
      <c r="A22" s="23">
        <v>16</v>
      </c>
      <c r="B22" s="164" t="s">
        <v>315</v>
      </c>
      <c r="C22" s="165" t="s">
        <v>119</v>
      </c>
      <c r="D22" s="166" t="s">
        <v>22</v>
      </c>
      <c r="E22" s="74">
        <f t="shared" si="0"/>
        <v>104.5</v>
      </c>
      <c r="F22" s="127"/>
      <c r="G22" s="291">
        <f t="shared" si="1"/>
        <v>6</v>
      </c>
      <c r="H22" s="291">
        <f t="shared" si="2"/>
        <v>1.5</v>
      </c>
      <c r="I22" s="291">
        <f t="shared" si="3"/>
        <v>0</v>
      </c>
      <c r="J22" s="132"/>
      <c r="K22" s="85">
        <f t="shared" si="4"/>
        <v>112</v>
      </c>
      <c r="L22" s="60">
        <v>6</v>
      </c>
      <c r="M22" s="60">
        <v>1.5</v>
      </c>
      <c r="N22" s="60">
        <v>19.5</v>
      </c>
      <c r="O22" s="60">
        <v>0</v>
      </c>
      <c r="P22" s="60">
        <v>12.5</v>
      </c>
      <c r="Q22" s="60">
        <v>25</v>
      </c>
      <c r="R22" s="60">
        <v>13.5</v>
      </c>
      <c r="S22" s="60">
        <v>21</v>
      </c>
      <c r="T22" s="60">
        <v>6</v>
      </c>
      <c r="U22" s="60">
        <v>7</v>
      </c>
    </row>
    <row r="23" spans="1:21" ht="14.25" customHeight="1">
      <c r="A23" s="5">
        <v>17</v>
      </c>
      <c r="B23" s="164" t="s">
        <v>164</v>
      </c>
      <c r="C23" s="177" t="s">
        <v>165</v>
      </c>
      <c r="D23" s="166" t="s">
        <v>35</v>
      </c>
      <c r="E23" s="74">
        <f t="shared" si="0"/>
        <v>97.5</v>
      </c>
      <c r="F23" s="127"/>
      <c r="G23" s="291">
        <f t="shared" si="1"/>
        <v>6</v>
      </c>
      <c r="H23" s="291">
        <f t="shared" si="2"/>
        <v>3.5</v>
      </c>
      <c r="I23" s="291">
        <f t="shared" si="3"/>
        <v>0</v>
      </c>
      <c r="J23" s="132"/>
      <c r="K23" s="85">
        <f t="shared" si="4"/>
        <v>107</v>
      </c>
      <c r="L23" s="60">
        <v>17</v>
      </c>
      <c r="M23" s="60">
        <v>6</v>
      </c>
      <c r="N23" s="60">
        <v>9.5</v>
      </c>
      <c r="O23" s="60">
        <v>15.5</v>
      </c>
      <c r="P23" s="60">
        <v>9</v>
      </c>
      <c r="Q23" s="60">
        <v>15.5</v>
      </c>
      <c r="R23" s="60">
        <v>21</v>
      </c>
      <c r="S23" s="60">
        <v>10</v>
      </c>
      <c r="T23" s="60">
        <v>0</v>
      </c>
      <c r="U23" s="60">
        <v>3.5</v>
      </c>
    </row>
    <row r="24" spans="1:21" ht="14.25" customHeight="1">
      <c r="A24" s="23">
        <v>18</v>
      </c>
      <c r="B24" s="164" t="s">
        <v>142</v>
      </c>
      <c r="C24" s="177" t="s">
        <v>22</v>
      </c>
      <c r="D24" s="66" t="s">
        <v>32</v>
      </c>
      <c r="E24" s="74">
        <f t="shared" si="0"/>
        <v>95</v>
      </c>
      <c r="F24" s="127"/>
      <c r="G24" s="291">
        <f t="shared" si="1"/>
        <v>9</v>
      </c>
      <c r="H24" s="291">
        <f t="shared" si="2"/>
        <v>7</v>
      </c>
      <c r="I24" s="291">
        <f t="shared" si="3"/>
        <v>7</v>
      </c>
      <c r="J24" s="132"/>
      <c r="K24" s="85">
        <f t="shared" si="4"/>
        <v>118</v>
      </c>
      <c r="L24" s="60">
        <v>13</v>
      </c>
      <c r="M24" s="60">
        <v>9</v>
      </c>
      <c r="N24" s="60">
        <v>7</v>
      </c>
      <c r="O24" s="60">
        <v>12.5</v>
      </c>
      <c r="P24" s="60">
        <v>7</v>
      </c>
      <c r="Q24" s="60">
        <v>12.5</v>
      </c>
      <c r="R24" s="60">
        <v>15</v>
      </c>
      <c r="S24" s="60">
        <v>13</v>
      </c>
      <c r="T24" s="60">
        <v>16</v>
      </c>
      <c r="U24" s="60">
        <v>13</v>
      </c>
    </row>
    <row r="25" spans="1:21" ht="14.25" customHeight="1">
      <c r="A25" s="5">
        <v>19</v>
      </c>
      <c r="B25" s="164" t="s">
        <v>136</v>
      </c>
      <c r="C25" s="168" t="s">
        <v>109</v>
      </c>
      <c r="D25" s="66" t="s">
        <v>23</v>
      </c>
      <c r="E25" s="74">
        <f t="shared" si="0"/>
        <v>94.5</v>
      </c>
      <c r="F25" s="127"/>
      <c r="G25" s="291">
        <f t="shared" si="1"/>
        <v>5</v>
      </c>
      <c r="H25" s="291">
        <f t="shared" si="2"/>
        <v>0</v>
      </c>
      <c r="I25" s="291">
        <f t="shared" si="3"/>
        <v>0</v>
      </c>
      <c r="J25" s="132"/>
      <c r="K25" s="85">
        <f t="shared" si="4"/>
        <v>99.5</v>
      </c>
      <c r="L25" s="60">
        <v>22</v>
      </c>
      <c r="M25" s="60">
        <v>19</v>
      </c>
      <c r="N25" s="60">
        <v>5</v>
      </c>
      <c r="O25" s="60">
        <v>5</v>
      </c>
      <c r="P25" s="60">
        <v>8</v>
      </c>
      <c r="Q25" s="60">
        <v>0</v>
      </c>
      <c r="R25" s="60">
        <v>17.5</v>
      </c>
      <c r="S25" s="60">
        <v>18</v>
      </c>
      <c r="T25" s="60">
        <v>0</v>
      </c>
      <c r="U25" s="60">
        <v>5</v>
      </c>
    </row>
    <row r="26" spans="1:21" ht="14.25" customHeight="1">
      <c r="A26" s="23">
        <v>20</v>
      </c>
      <c r="B26" s="167" t="s">
        <v>137</v>
      </c>
      <c r="C26" s="168" t="s">
        <v>68</v>
      </c>
      <c r="D26" s="166" t="s">
        <v>5</v>
      </c>
      <c r="E26" s="74">
        <f t="shared" si="0"/>
        <v>91</v>
      </c>
      <c r="F26" s="127"/>
      <c r="G26" s="291">
        <f t="shared" si="1"/>
        <v>5</v>
      </c>
      <c r="H26" s="291">
        <f t="shared" si="2"/>
        <v>3.5</v>
      </c>
      <c r="I26" s="291">
        <f t="shared" si="3"/>
        <v>3.5</v>
      </c>
      <c r="J26" s="132"/>
      <c r="K26" s="85">
        <f t="shared" si="4"/>
        <v>103</v>
      </c>
      <c r="L26" s="60">
        <v>15</v>
      </c>
      <c r="M26" s="60">
        <v>5</v>
      </c>
      <c r="N26" s="60">
        <v>3.5</v>
      </c>
      <c r="O26" s="60">
        <v>8</v>
      </c>
      <c r="P26" s="60">
        <v>20</v>
      </c>
      <c r="Q26" s="60">
        <v>15.5</v>
      </c>
      <c r="R26" s="60">
        <v>12</v>
      </c>
      <c r="S26" s="60">
        <v>11.5</v>
      </c>
      <c r="T26" s="60">
        <v>9</v>
      </c>
      <c r="U26" s="60">
        <v>3.5</v>
      </c>
    </row>
    <row r="27" spans="1:21" ht="14.25" customHeight="1">
      <c r="A27" s="415">
        <v>21</v>
      </c>
      <c r="B27" s="167" t="s">
        <v>121</v>
      </c>
      <c r="C27" s="168" t="s">
        <v>122</v>
      </c>
      <c r="D27" s="169" t="s">
        <v>175</v>
      </c>
      <c r="E27" s="74">
        <f t="shared" si="0"/>
        <v>80.5</v>
      </c>
      <c r="F27" s="127"/>
      <c r="G27" s="291">
        <f t="shared" si="1"/>
        <v>6</v>
      </c>
      <c r="H27" s="291">
        <f t="shared" si="2"/>
        <v>5.5</v>
      </c>
      <c r="I27" s="291">
        <f t="shared" si="3"/>
        <v>0</v>
      </c>
      <c r="J27" s="132"/>
      <c r="K27" s="85">
        <f t="shared" si="4"/>
        <v>92</v>
      </c>
      <c r="L27" s="60">
        <v>9.5</v>
      </c>
      <c r="M27" s="60">
        <v>10</v>
      </c>
      <c r="N27" s="60">
        <v>9.5</v>
      </c>
      <c r="O27" s="60">
        <v>0</v>
      </c>
      <c r="P27" s="60">
        <v>6</v>
      </c>
      <c r="Q27" s="60">
        <v>20</v>
      </c>
      <c r="R27" s="60">
        <v>9.5</v>
      </c>
      <c r="S27" s="60">
        <v>5.5</v>
      </c>
      <c r="T27" s="60">
        <v>15</v>
      </c>
      <c r="U27" s="60">
        <v>7</v>
      </c>
    </row>
    <row r="28" spans="1:21" ht="14.25" customHeight="1">
      <c r="A28" s="416">
        <v>22</v>
      </c>
      <c r="B28" s="164" t="s">
        <v>105</v>
      </c>
      <c r="C28" s="177" t="s">
        <v>106</v>
      </c>
      <c r="D28" s="169" t="s">
        <v>35</v>
      </c>
      <c r="E28" s="74">
        <f t="shared" si="0"/>
        <v>79.5</v>
      </c>
      <c r="F28" s="127"/>
      <c r="G28" s="291">
        <f t="shared" si="1"/>
        <v>0</v>
      </c>
      <c r="H28" s="291">
        <f t="shared" si="2"/>
        <v>0</v>
      </c>
      <c r="I28" s="291">
        <f t="shared" si="3"/>
        <v>0</v>
      </c>
      <c r="J28" s="132"/>
      <c r="K28" s="85">
        <f t="shared" si="4"/>
        <v>79.5</v>
      </c>
      <c r="L28" s="60">
        <v>7</v>
      </c>
      <c r="M28" s="60">
        <v>23</v>
      </c>
      <c r="N28" s="60">
        <v>15.5</v>
      </c>
      <c r="O28" s="60">
        <v>9.5</v>
      </c>
      <c r="P28" s="60">
        <v>0</v>
      </c>
      <c r="Q28" s="60">
        <v>0</v>
      </c>
      <c r="R28" s="60">
        <v>6</v>
      </c>
      <c r="S28" s="60">
        <v>0</v>
      </c>
      <c r="T28" s="60">
        <v>0</v>
      </c>
      <c r="U28" s="60">
        <v>18.5</v>
      </c>
    </row>
    <row r="29" spans="1:21" ht="14.25" customHeight="1">
      <c r="A29" s="415">
        <v>23</v>
      </c>
      <c r="B29" s="25" t="s">
        <v>190</v>
      </c>
      <c r="C29" s="26" t="s">
        <v>26</v>
      </c>
      <c r="D29" s="166" t="s">
        <v>27</v>
      </c>
      <c r="E29" s="74">
        <f t="shared" si="0"/>
        <v>78</v>
      </c>
      <c r="F29" s="127"/>
      <c r="G29" s="291">
        <f t="shared" si="1"/>
        <v>7</v>
      </c>
      <c r="H29" s="291">
        <f t="shared" si="2"/>
        <v>6</v>
      </c>
      <c r="I29" s="291">
        <f t="shared" si="3"/>
        <v>3</v>
      </c>
      <c r="J29" s="132"/>
      <c r="K29" s="85">
        <f t="shared" si="4"/>
        <v>94</v>
      </c>
      <c r="L29" s="60">
        <v>8</v>
      </c>
      <c r="M29" s="60">
        <v>12</v>
      </c>
      <c r="N29" s="60">
        <v>12.5</v>
      </c>
      <c r="O29" s="60">
        <v>7</v>
      </c>
      <c r="P29" s="60">
        <v>10</v>
      </c>
      <c r="Q29" s="60">
        <v>6</v>
      </c>
      <c r="R29" s="60">
        <v>3</v>
      </c>
      <c r="S29" s="60">
        <v>7.5</v>
      </c>
      <c r="T29" s="60">
        <v>11</v>
      </c>
      <c r="U29" s="60">
        <v>17</v>
      </c>
    </row>
    <row r="30" spans="1:21" ht="14.25" customHeight="1">
      <c r="A30" s="415">
        <v>24</v>
      </c>
      <c r="B30" s="167" t="s">
        <v>191</v>
      </c>
      <c r="C30" s="170" t="s">
        <v>26</v>
      </c>
      <c r="D30" s="166" t="s">
        <v>27</v>
      </c>
      <c r="E30" s="74">
        <f t="shared" si="0"/>
        <v>76.5</v>
      </c>
      <c r="F30" s="127"/>
      <c r="G30" s="291">
        <f t="shared" si="1"/>
        <v>0</v>
      </c>
      <c r="H30" s="291">
        <f t="shared" si="2"/>
        <v>0</v>
      </c>
      <c r="I30" s="291">
        <f t="shared" si="3"/>
        <v>0</v>
      </c>
      <c r="J30" s="132"/>
      <c r="K30" s="85">
        <f t="shared" si="4"/>
        <v>76.5</v>
      </c>
      <c r="L30" s="268">
        <v>15</v>
      </c>
      <c r="M30" s="60">
        <v>18</v>
      </c>
      <c r="N30" s="60">
        <v>14</v>
      </c>
      <c r="O30" s="60">
        <v>14</v>
      </c>
      <c r="P30" s="60">
        <v>4</v>
      </c>
      <c r="Q30" s="60">
        <v>0</v>
      </c>
      <c r="R30" s="60">
        <v>4</v>
      </c>
      <c r="S30" s="60">
        <v>0</v>
      </c>
      <c r="T30" s="60">
        <v>7.5</v>
      </c>
      <c r="U30" s="60">
        <v>0</v>
      </c>
    </row>
    <row r="31" spans="1:21" ht="14.25" customHeight="1">
      <c r="A31" s="415">
        <v>25</v>
      </c>
      <c r="B31" s="164" t="s">
        <v>257</v>
      </c>
      <c r="C31" s="165" t="s">
        <v>158</v>
      </c>
      <c r="D31" s="169" t="s">
        <v>175</v>
      </c>
      <c r="E31" s="74">
        <f t="shared" si="0"/>
        <v>47</v>
      </c>
      <c r="F31" s="127"/>
      <c r="G31" s="291">
        <f t="shared" si="1"/>
        <v>0</v>
      </c>
      <c r="H31" s="291">
        <f t="shared" si="2"/>
        <v>0</v>
      </c>
      <c r="I31" s="291">
        <f t="shared" si="3"/>
        <v>0</v>
      </c>
      <c r="J31" s="132"/>
      <c r="K31" s="85">
        <f t="shared" si="4"/>
        <v>47</v>
      </c>
      <c r="L31" s="60">
        <v>2</v>
      </c>
      <c r="M31" s="60">
        <v>12</v>
      </c>
      <c r="N31" s="60">
        <v>12.5</v>
      </c>
      <c r="O31" s="60">
        <v>0</v>
      </c>
      <c r="P31" s="60">
        <v>11</v>
      </c>
      <c r="Q31" s="60">
        <v>9.5</v>
      </c>
      <c r="R31" s="60">
        <v>0</v>
      </c>
      <c r="S31" s="60">
        <v>0</v>
      </c>
      <c r="T31" s="60">
        <v>0</v>
      </c>
      <c r="U31" s="60">
        <v>0</v>
      </c>
    </row>
    <row r="32" spans="1:21" ht="14.25" customHeight="1">
      <c r="A32" s="5"/>
      <c r="B32" s="25"/>
      <c r="C32" s="27"/>
      <c r="D32" s="169"/>
      <c r="E32" s="152"/>
      <c r="F32" s="127"/>
      <c r="G32" s="152"/>
      <c r="H32" s="152"/>
      <c r="I32" s="152"/>
      <c r="J32" s="132"/>
      <c r="K32" s="152"/>
      <c r="L32" s="211"/>
      <c r="M32" s="60"/>
      <c r="N32" s="211"/>
      <c r="O32" s="211"/>
      <c r="P32" s="60"/>
      <c r="Q32" s="211"/>
      <c r="R32" s="211"/>
      <c r="S32" s="211"/>
      <c r="T32" s="211"/>
      <c r="U32" s="211"/>
    </row>
    <row r="33" spans="1:21" ht="14.25" customHeight="1">
      <c r="A33" s="5"/>
      <c r="B33" s="25"/>
      <c r="C33" s="27"/>
      <c r="D33" s="169"/>
      <c r="E33" s="152"/>
      <c r="F33" s="127"/>
      <c r="G33" s="152"/>
      <c r="H33" s="152"/>
      <c r="I33" s="152"/>
      <c r="J33" s="132"/>
      <c r="K33" s="152"/>
      <c r="L33" s="211"/>
      <c r="M33" s="60"/>
      <c r="N33" s="211"/>
      <c r="O33" s="211"/>
      <c r="P33" s="211"/>
      <c r="Q33" s="211"/>
      <c r="R33" s="211"/>
      <c r="S33" s="211"/>
      <c r="T33" s="211"/>
      <c r="U33" s="211"/>
    </row>
    <row r="34" spans="1:21" ht="14.25" customHeight="1">
      <c r="A34" s="5"/>
      <c r="B34" s="25"/>
      <c r="C34" s="27"/>
      <c r="D34" s="169"/>
      <c r="E34" s="152"/>
      <c r="F34" s="127"/>
      <c r="G34" s="152"/>
      <c r="H34" s="152"/>
      <c r="I34" s="152"/>
      <c r="J34" s="132"/>
      <c r="K34" s="152"/>
      <c r="L34" s="211"/>
      <c r="M34" s="272"/>
      <c r="N34" s="152"/>
      <c r="O34" s="152"/>
      <c r="P34" s="152"/>
      <c r="Q34" s="152"/>
      <c r="R34" s="152"/>
      <c r="S34" s="152"/>
      <c r="T34" s="152"/>
      <c r="U34" s="152"/>
    </row>
    <row r="35" spans="1:21" ht="14.25" customHeight="1">
      <c r="A35" s="5"/>
      <c r="B35" s="167"/>
      <c r="C35" s="168"/>
      <c r="D35" s="180"/>
      <c r="E35" s="152"/>
      <c r="F35" s="127"/>
      <c r="G35" s="152"/>
      <c r="H35" s="152"/>
      <c r="I35" s="152"/>
      <c r="J35" s="132"/>
      <c r="K35" s="152"/>
      <c r="L35" s="152"/>
      <c r="M35" s="272"/>
      <c r="N35" s="152"/>
      <c r="O35" s="152"/>
      <c r="P35" s="152"/>
      <c r="Q35" s="152"/>
      <c r="R35" s="152"/>
      <c r="S35" s="152"/>
      <c r="T35" s="152"/>
      <c r="U35" s="152"/>
    </row>
    <row r="36" spans="1:21" s="24" customFormat="1" ht="14.25" customHeight="1" thickBot="1">
      <c r="A36" s="234"/>
      <c r="B36" s="61"/>
      <c r="C36" s="62"/>
      <c r="D36" s="153"/>
      <c r="E36" s="152"/>
      <c r="F36" s="221"/>
      <c r="G36" s="222"/>
      <c r="H36" s="222"/>
      <c r="I36" s="222"/>
      <c r="J36" s="153"/>
      <c r="K36" s="223"/>
      <c r="L36" s="222"/>
      <c r="M36" s="273"/>
      <c r="N36" s="222"/>
      <c r="O36" s="222"/>
      <c r="P36" s="222"/>
      <c r="Q36" s="222"/>
      <c r="R36" s="222"/>
      <c r="S36" s="222"/>
      <c r="T36" s="222"/>
      <c r="U36" s="222"/>
    </row>
    <row r="37" spans="1:21" ht="17.25" customHeight="1" thickBot="1">
      <c r="A37" s="30">
        <f>COUNTA(H37:U37)</f>
        <v>10</v>
      </c>
      <c r="B37" s="57" t="s">
        <v>13</v>
      </c>
      <c r="C37" s="58"/>
      <c r="D37" s="59"/>
      <c r="E37" s="193">
        <f>AVERAGE(L37:U37)</f>
        <v>22.5</v>
      </c>
      <c r="F37" s="137"/>
      <c r="G37" s="32"/>
      <c r="H37" s="32"/>
      <c r="I37" s="32"/>
      <c r="J37" s="154"/>
      <c r="K37" s="21"/>
      <c r="L37" s="56">
        <v>25</v>
      </c>
      <c r="M37" s="56">
        <v>25</v>
      </c>
      <c r="N37" s="56">
        <v>25</v>
      </c>
      <c r="O37" s="56">
        <v>21</v>
      </c>
      <c r="P37" s="56">
        <v>22</v>
      </c>
      <c r="Q37" s="56">
        <v>20</v>
      </c>
      <c r="R37" s="56">
        <v>23</v>
      </c>
      <c r="S37" s="56">
        <v>21</v>
      </c>
      <c r="T37" s="56">
        <v>20</v>
      </c>
      <c r="U37" s="56">
        <v>23</v>
      </c>
    </row>
    <row r="38" spans="1:21" ht="16.5" customHeight="1" thickBot="1">
      <c r="A38" s="310" t="s">
        <v>226</v>
      </c>
      <c r="B38" s="310"/>
      <c r="C38" s="310"/>
      <c r="D38" s="310"/>
      <c r="E38" s="310"/>
      <c r="F38" s="262"/>
      <c r="G38" s="219" t="s">
        <v>256</v>
      </c>
      <c r="H38" s="34"/>
      <c r="I38" s="34"/>
      <c r="J38" s="34"/>
      <c r="K38" s="205"/>
      <c r="L38" s="206"/>
      <c r="M38" s="49">
        <v>0</v>
      </c>
      <c r="N38" s="10" t="s">
        <v>14</v>
      </c>
      <c r="O38" s="11"/>
      <c r="P38" s="11"/>
      <c r="Q38" s="50"/>
      <c r="R38" s="50"/>
      <c r="S38" s="50"/>
      <c r="T38" s="50"/>
      <c r="U38" s="51"/>
    </row>
    <row r="39" spans="1:20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6:10" ht="13.5" customHeight="1">
      <c r="F40" s="24"/>
      <c r="J40" s="24"/>
    </row>
    <row r="41" spans="6:10" ht="12.75">
      <c r="F41" s="24"/>
      <c r="J41" s="24"/>
    </row>
    <row r="42" spans="6:10" ht="9" customHeight="1">
      <c r="F42" s="24"/>
      <c r="J42" s="24"/>
    </row>
    <row r="43" spans="6:10" ht="12.75">
      <c r="F43" s="24"/>
      <c r="J43" s="24"/>
    </row>
    <row r="44" spans="6:10" ht="12.75" customHeight="1">
      <c r="F44" s="24"/>
      <c r="J44" s="24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6:10" ht="12.75">
      <c r="F114" s="24"/>
      <c r="J114" s="24"/>
    </row>
    <row r="115" spans="6:10" ht="12.75">
      <c r="F115" s="24"/>
      <c r="J115" s="24"/>
    </row>
    <row r="116" spans="6:10" ht="12.75">
      <c r="F116" s="24"/>
      <c r="J116" s="24"/>
    </row>
    <row r="117" spans="6:10" ht="12.75">
      <c r="F117" s="24"/>
      <c r="J117" s="24"/>
    </row>
    <row r="118" spans="6:10" ht="12.75">
      <c r="F118" s="24"/>
      <c r="J118" s="24"/>
    </row>
    <row r="119" spans="6:10" ht="12.75">
      <c r="F119" s="24"/>
      <c r="J119" s="24"/>
    </row>
    <row r="120" spans="6:10" ht="12.75">
      <c r="F120" s="24"/>
      <c r="J120" s="24"/>
    </row>
    <row r="121" spans="6:10" ht="12.75">
      <c r="F121" s="24"/>
      <c r="J121" s="24"/>
    </row>
    <row r="122" spans="6:10" ht="12.75">
      <c r="F122" s="24"/>
      <c r="J122" s="24"/>
    </row>
    <row r="123" spans="6:10" ht="12.75">
      <c r="F123" s="24"/>
      <c r="J123" s="24"/>
    </row>
    <row r="124" spans="6:10" ht="12.75">
      <c r="F124" s="24"/>
      <c r="J124" s="24"/>
    </row>
    <row r="125" spans="6:10" ht="12.75">
      <c r="F125" s="24"/>
      <c r="J125" s="24"/>
    </row>
    <row r="126" spans="6:10" ht="12.75">
      <c r="F126" s="24"/>
      <c r="J126" s="24"/>
    </row>
    <row r="127" spans="6:10" ht="12.75">
      <c r="F127" s="24"/>
      <c r="J127" s="24"/>
    </row>
    <row r="128" spans="6:10" ht="12.75">
      <c r="F128" s="24"/>
      <c r="J128" s="24"/>
    </row>
    <row r="129" spans="6:10" ht="12.75">
      <c r="F129" s="24"/>
      <c r="J129" s="24"/>
    </row>
    <row r="130" spans="6:10" ht="12.75">
      <c r="F130" s="24"/>
      <c r="J130" s="24"/>
    </row>
    <row r="131" spans="6:10" ht="12.75">
      <c r="F131" s="24"/>
      <c r="J131" s="24"/>
    </row>
    <row r="132" spans="6:10" ht="12.75">
      <c r="F132" s="24"/>
      <c r="J132" s="24"/>
    </row>
    <row r="133" spans="6:10" ht="12.75">
      <c r="F133" s="24"/>
      <c r="J133" s="24"/>
    </row>
    <row r="134" spans="6:10" ht="12.75">
      <c r="F134" s="24"/>
      <c r="J134" s="24"/>
    </row>
    <row r="135" spans="6:10" ht="12.75">
      <c r="F135" s="24"/>
      <c r="J135" s="24"/>
    </row>
    <row r="136" spans="6:10" ht="12.75">
      <c r="F136" s="24"/>
      <c r="J136" s="24"/>
    </row>
    <row r="137" spans="6:10" ht="12.75">
      <c r="F137" s="24"/>
      <c r="J137" s="24"/>
    </row>
    <row r="138" spans="6:10" ht="12.75">
      <c r="F138" s="24"/>
      <c r="J138" s="24"/>
    </row>
    <row r="139" spans="6:10" ht="12.75">
      <c r="F139" s="24"/>
      <c r="J139" s="24"/>
    </row>
    <row r="140" spans="6:10" ht="12.75">
      <c r="F140" s="24"/>
      <c r="J140" s="24"/>
    </row>
    <row r="141" spans="6:10" ht="12.75">
      <c r="F141" s="24"/>
      <c r="J141" s="24"/>
    </row>
    <row r="142" spans="6:10" ht="12.75">
      <c r="F142" s="24"/>
      <c r="J142" s="24"/>
    </row>
    <row r="143" spans="6:10" ht="12.75">
      <c r="F143" s="24"/>
      <c r="J143" s="24"/>
    </row>
    <row r="144" spans="6:10" ht="12.75">
      <c r="F144" s="24"/>
      <c r="J144" s="24"/>
    </row>
    <row r="145" spans="6:10" ht="12.75">
      <c r="F145" s="24"/>
      <c r="J145" s="24"/>
    </row>
    <row r="146" spans="6:10" ht="12.75">
      <c r="F146" s="24"/>
      <c r="J146" s="24"/>
    </row>
    <row r="147" spans="6:10" ht="12.75">
      <c r="F147" s="24"/>
      <c r="J147" s="24"/>
    </row>
    <row r="148" spans="6:10" ht="12.75">
      <c r="F148" s="24"/>
      <c r="J148" s="24"/>
    </row>
    <row r="149" spans="6:10" ht="12.75">
      <c r="F149" s="24"/>
      <c r="J149" s="24"/>
    </row>
    <row r="150" spans="6:10" ht="12.75">
      <c r="F150" s="24"/>
      <c r="J150" s="24"/>
    </row>
    <row r="151" spans="6:10" ht="12.75">
      <c r="F151" s="24"/>
      <c r="J151" s="24"/>
    </row>
    <row r="152" spans="6:10" ht="12.75">
      <c r="F152" s="24"/>
      <c r="J152" s="24"/>
    </row>
    <row r="153" spans="6:10" ht="12.75">
      <c r="F153" s="24"/>
      <c r="J153" s="24"/>
    </row>
    <row r="154" spans="6:10" ht="12.75">
      <c r="F154" s="24"/>
      <c r="J154" s="24"/>
    </row>
    <row r="155" spans="6:10" ht="12.75">
      <c r="F155" s="24"/>
      <c r="J155" s="24"/>
    </row>
    <row r="156" spans="6:10" ht="12.75">
      <c r="F156" s="24"/>
      <c r="J156" s="24"/>
    </row>
    <row r="157" spans="6:10" ht="12.75">
      <c r="F157" s="24"/>
      <c r="J157" s="24"/>
    </row>
    <row r="158" spans="6:10" ht="12.75">
      <c r="F158" s="24"/>
      <c r="J158" s="24"/>
    </row>
    <row r="159" spans="6:10" ht="12.75">
      <c r="F159" s="24"/>
      <c r="J159" s="24"/>
    </row>
    <row r="160" spans="6:10" ht="12.75">
      <c r="F160" s="24"/>
      <c r="J160" s="24"/>
    </row>
    <row r="161" spans="6:10" ht="12.75">
      <c r="F161" s="24"/>
      <c r="J161" s="24"/>
    </row>
    <row r="162" spans="6:10" ht="12.75">
      <c r="F162" s="24"/>
      <c r="J162" s="24"/>
    </row>
    <row r="163" spans="6:10" ht="12.75">
      <c r="F163" s="24"/>
      <c r="J163" s="24"/>
    </row>
    <row r="164" spans="6:10" ht="12.75">
      <c r="F164" s="24"/>
      <c r="J164" s="24"/>
    </row>
    <row r="165" spans="6:10" ht="12.75">
      <c r="F165" s="24"/>
      <c r="J165" s="24"/>
    </row>
    <row r="166" spans="6:10" ht="12.75">
      <c r="F166" s="24"/>
      <c r="J166" s="24"/>
    </row>
    <row r="167" spans="6:10" ht="12.75">
      <c r="F167" s="24"/>
      <c r="J167" s="24"/>
    </row>
    <row r="168" spans="6:10" ht="12.75">
      <c r="F168" s="24"/>
      <c r="J168" s="24"/>
    </row>
    <row r="169" spans="6:10" ht="12.75">
      <c r="F169" s="24"/>
      <c r="J169" s="24"/>
    </row>
    <row r="170" spans="6:10" ht="12.75">
      <c r="F170" s="24"/>
      <c r="J170" s="24"/>
    </row>
    <row r="171" spans="6:10" ht="12.75">
      <c r="F171" s="24"/>
      <c r="J171" s="24"/>
    </row>
    <row r="172" spans="6:10" ht="12.75">
      <c r="F172" s="24"/>
      <c r="J172" s="24"/>
    </row>
    <row r="173" spans="6:10" ht="12.75">
      <c r="F173" s="24"/>
      <c r="J173" s="24"/>
    </row>
    <row r="174" spans="6:10" ht="12.75">
      <c r="F174" s="24"/>
      <c r="J174" s="24"/>
    </row>
    <row r="175" spans="6:10" ht="12.75">
      <c r="F175" s="24"/>
      <c r="J175" s="24"/>
    </row>
    <row r="176" spans="6:10" ht="12.75">
      <c r="F176" s="24"/>
      <c r="J176" s="24"/>
    </row>
    <row r="177" spans="6:10" ht="12.75">
      <c r="F177" s="24"/>
      <c r="J177" s="24"/>
    </row>
    <row r="178" spans="6:10" ht="12.75">
      <c r="F178" s="24"/>
      <c r="J178" s="24"/>
    </row>
    <row r="179" spans="6:10" ht="12.75">
      <c r="F179" s="24"/>
      <c r="J179" s="24"/>
    </row>
    <row r="180" spans="6:10" ht="12.75">
      <c r="F180" s="24"/>
      <c r="J180" s="24"/>
    </row>
    <row r="181" spans="6:10" ht="12.75">
      <c r="F181" s="24"/>
      <c r="J181" s="24"/>
    </row>
    <row r="182" spans="6:10" ht="12.75">
      <c r="F182" s="24"/>
      <c r="J182" s="24"/>
    </row>
    <row r="183" spans="6:10" ht="12.75">
      <c r="F183" s="24"/>
      <c r="J183" s="24"/>
    </row>
    <row r="184" spans="6:10" ht="12.75">
      <c r="F184" s="24"/>
      <c r="J184" s="24"/>
    </row>
    <row r="185" spans="6:10" ht="12.75">
      <c r="F185" s="24"/>
      <c r="J185" s="24"/>
    </row>
    <row r="186" spans="6:10" ht="12.75">
      <c r="F186" s="24"/>
      <c r="J186" s="24"/>
    </row>
    <row r="187" spans="6:10" ht="12.75">
      <c r="F187" s="24"/>
      <c r="J187" s="24"/>
    </row>
    <row r="188" spans="6:10" ht="12.75">
      <c r="F188" s="24"/>
      <c r="J188" s="24"/>
    </row>
    <row r="189" spans="6:10" ht="12.75">
      <c r="F189" s="24"/>
      <c r="J189" s="24"/>
    </row>
    <row r="190" spans="6:10" ht="12.75">
      <c r="F190" s="24"/>
      <c r="J190" s="24"/>
    </row>
    <row r="191" spans="6:10" ht="12.75">
      <c r="F191" s="24"/>
      <c r="J191" s="24"/>
    </row>
    <row r="192" spans="6:10" ht="12.75">
      <c r="F192" s="24"/>
      <c r="J192" s="24"/>
    </row>
    <row r="193" spans="6:10" ht="12.75">
      <c r="F193" s="24"/>
      <c r="J193" s="24"/>
    </row>
    <row r="194" spans="6:10" ht="12.75">
      <c r="F194" s="24"/>
      <c r="J194" s="24"/>
    </row>
    <row r="195" spans="6:10" ht="12.75">
      <c r="F195" s="24"/>
      <c r="J195" s="24"/>
    </row>
    <row r="196" spans="6:10" ht="12.75">
      <c r="F196" s="24"/>
      <c r="J196" s="24"/>
    </row>
    <row r="197" spans="6:10" ht="12.75">
      <c r="F197" s="24"/>
      <c r="J197" s="24"/>
    </row>
    <row r="198" spans="6:10" ht="12.75">
      <c r="F198" s="24"/>
      <c r="J198" s="24"/>
    </row>
    <row r="199" spans="6:10" ht="12.75">
      <c r="F199" s="24"/>
      <c r="J199" s="24"/>
    </row>
    <row r="200" spans="6:10" ht="12.75">
      <c r="F200" s="24"/>
      <c r="J200" s="24"/>
    </row>
    <row r="201" spans="6:10" ht="12.75">
      <c r="F201" s="24"/>
      <c r="J201" s="24"/>
    </row>
    <row r="202" spans="6:10" ht="12.75">
      <c r="F202" s="24"/>
      <c r="J202" s="24"/>
    </row>
    <row r="203" spans="6:10" ht="12.75">
      <c r="F203" s="24"/>
      <c r="J203" s="24"/>
    </row>
    <row r="204" spans="6:10" ht="12.75">
      <c r="F204" s="24"/>
      <c r="J204" s="24"/>
    </row>
    <row r="205" spans="6:10" ht="12.75">
      <c r="F205" s="24"/>
      <c r="J205" s="24"/>
    </row>
    <row r="206" spans="6:10" ht="12.75">
      <c r="F206" s="24"/>
      <c r="J206" s="24"/>
    </row>
    <row r="207" spans="6:10" ht="12.75">
      <c r="F207" s="24"/>
      <c r="J207" s="24"/>
    </row>
    <row r="208" spans="6:10" ht="12.75">
      <c r="F208" s="24"/>
      <c r="J208" s="24"/>
    </row>
    <row r="209" spans="6:10" ht="12.75">
      <c r="F209" s="24"/>
      <c r="J209" s="24"/>
    </row>
    <row r="210" spans="6:10" ht="12.75">
      <c r="F210" s="24"/>
      <c r="J210" s="24"/>
    </row>
    <row r="211" spans="6:10" ht="12.75">
      <c r="F211" s="24"/>
      <c r="J211" s="24"/>
    </row>
    <row r="212" spans="6:10" ht="12.75">
      <c r="F212" s="24"/>
      <c r="J212" s="24"/>
    </row>
    <row r="213" spans="6:10" ht="12.75">
      <c r="F213" s="24"/>
      <c r="J213" s="24"/>
    </row>
    <row r="214" spans="6:10" ht="12.75">
      <c r="F214" s="24"/>
      <c r="J214" s="24"/>
    </row>
    <row r="215" spans="6:10" ht="12.75">
      <c r="F215" s="24"/>
      <c r="J215" s="24"/>
    </row>
    <row r="216" spans="6:10" ht="12.75">
      <c r="F216" s="24"/>
      <c r="J216" s="24"/>
    </row>
    <row r="217" spans="6:10" ht="12.75">
      <c r="F217" s="24"/>
      <c r="J217" s="24"/>
    </row>
    <row r="218" spans="6:10" ht="12.75">
      <c r="F218" s="24"/>
      <c r="J218" s="24"/>
    </row>
    <row r="219" spans="6:10" ht="12.75">
      <c r="F219" s="24"/>
      <c r="J219" s="24"/>
    </row>
    <row r="220" spans="6:10" ht="12.75">
      <c r="F220" s="24"/>
      <c r="J220" s="24"/>
    </row>
    <row r="221" spans="6:10" ht="12.75">
      <c r="F221" s="24"/>
      <c r="J221" s="24"/>
    </row>
    <row r="222" spans="6:10" ht="12.75">
      <c r="F222" s="24"/>
      <c r="J222" s="24"/>
    </row>
    <row r="223" spans="6:10" ht="12.75">
      <c r="F223" s="24"/>
      <c r="J223" s="24"/>
    </row>
    <row r="224" spans="6:10" ht="12.75">
      <c r="F224" s="24"/>
      <c r="J224" s="24"/>
    </row>
    <row r="225" spans="6:10" ht="12.75">
      <c r="F225" s="24"/>
      <c r="J225" s="24"/>
    </row>
    <row r="226" spans="6:10" ht="12.75">
      <c r="F226" s="24"/>
      <c r="J226" s="24"/>
    </row>
    <row r="227" spans="6:10" ht="12.75">
      <c r="F227" s="24"/>
      <c r="J227" s="24"/>
    </row>
    <row r="228" spans="6:10" ht="12.75">
      <c r="F228" s="24"/>
      <c r="J228" s="24"/>
    </row>
    <row r="229" spans="6:10" ht="12.75">
      <c r="F229" s="24"/>
      <c r="J229" s="24"/>
    </row>
    <row r="230" spans="6:10" ht="12.75">
      <c r="F230" s="24"/>
      <c r="J230" s="24"/>
    </row>
    <row r="231" spans="6:10" ht="12.75">
      <c r="F231" s="24"/>
      <c r="J231" s="24"/>
    </row>
    <row r="232" spans="6:10" ht="12.75">
      <c r="F232" s="24"/>
      <c r="J232" s="24"/>
    </row>
    <row r="233" spans="6:10" ht="12.75">
      <c r="F233" s="24"/>
      <c r="J233" s="24"/>
    </row>
    <row r="234" spans="6:10" ht="12.75">
      <c r="F234" s="24"/>
      <c r="J234" s="24"/>
    </row>
    <row r="235" spans="6:10" ht="12.75">
      <c r="F235" s="24"/>
      <c r="J235" s="24"/>
    </row>
    <row r="236" spans="6:10" ht="12.75">
      <c r="F236" s="24"/>
      <c r="J236" s="24"/>
    </row>
    <row r="237" spans="6:10" ht="12.75">
      <c r="F237" s="24"/>
      <c r="J237" s="24"/>
    </row>
    <row r="238" spans="6:10" ht="12.75">
      <c r="F238" s="24"/>
      <c r="J238" s="24"/>
    </row>
    <row r="239" spans="6:10" ht="12.75">
      <c r="F239" s="24"/>
      <c r="J239" s="24"/>
    </row>
    <row r="240" spans="6:10" ht="12.75">
      <c r="F240" s="24"/>
      <c r="J240" s="24"/>
    </row>
    <row r="241" spans="6:10" ht="12.75">
      <c r="F241" s="24"/>
      <c r="J241" s="24"/>
    </row>
    <row r="242" spans="6:10" ht="12.75">
      <c r="F242" s="24"/>
      <c r="J242" s="24"/>
    </row>
    <row r="243" spans="6:10" ht="12.75">
      <c r="F243" s="24"/>
      <c r="J243" s="24"/>
    </row>
    <row r="244" spans="6:10" ht="12.75">
      <c r="F244" s="24"/>
      <c r="J244" s="24"/>
    </row>
    <row r="245" spans="6:10" ht="12.75">
      <c r="F245" s="24"/>
      <c r="J245" s="24"/>
    </row>
    <row r="246" spans="6:10" ht="12.75">
      <c r="F246" s="24"/>
      <c r="J246" s="24"/>
    </row>
    <row r="247" spans="6:10" ht="12.75">
      <c r="F247" s="24"/>
      <c r="J247" s="24"/>
    </row>
    <row r="248" spans="6:10" ht="12.75">
      <c r="F248" s="24"/>
      <c r="J248" s="24"/>
    </row>
    <row r="249" spans="6:10" ht="12.75">
      <c r="F249" s="24"/>
      <c r="J249" s="24"/>
    </row>
    <row r="250" spans="6:10" ht="12.75">
      <c r="F250" s="24"/>
      <c r="J250" s="24"/>
    </row>
    <row r="251" spans="6:10" ht="12.75">
      <c r="F251" s="24"/>
      <c r="J251" s="24"/>
    </row>
    <row r="252" spans="6:10" ht="12.75">
      <c r="F252" s="24"/>
      <c r="J252" s="24"/>
    </row>
    <row r="253" spans="6:10" ht="12.75">
      <c r="F253" s="24"/>
      <c r="J253" s="24"/>
    </row>
    <row r="254" spans="6:10" ht="12.75">
      <c r="F254" s="24"/>
      <c r="J254" s="24"/>
    </row>
    <row r="255" spans="6:10" ht="12.75">
      <c r="F255" s="24"/>
      <c r="J255" s="24"/>
    </row>
    <row r="256" spans="6:10" ht="12.75">
      <c r="F256" s="24"/>
      <c r="J256" s="24"/>
    </row>
    <row r="257" spans="6:10" ht="12.75">
      <c r="F257" s="24"/>
      <c r="J257" s="24"/>
    </row>
    <row r="258" spans="6:10" ht="12.75">
      <c r="F258" s="24"/>
      <c r="J258" s="24"/>
    </row>
    <row r="259" spans="6:10" ht="12.75">
      <c r="F259" s="24"/>
      <c r="J259" s="24"/>
    </row>
    <row r="260" spans="6:10" ht="12.75">
      <c r="F260" s="24"/>
      <c r="J260" s="24"/>
    </row>
    <row r="261" spans="6:10" ht="12.75">
      <c r="F261" s="24"/>
      <c r="J261" s="24"/>
    </row>
    <row r="262" spans="6:10" ht="12.75">
      <c r="F262" s="24"/>
      <c r="J262" s="24"/>
    </row>
    <row r="263" spans="6:10" ht="12.75">
      <c r="F263" s="24"/>
      <c r="J263" s="24"/>
    </row>
    <row r="264" spans="6:10" ht="12.75">
      <c r="F264" s="24"/>
      <c r="J264" s="24"/>
    </row>
    <row r="265" spans="6:10" ht="12.75">
      <c r="F265" s="24"/>
      <c r="J265" s="24"/>
    </row>
    <row r="266" spans="6:10" ht="12.75">
      <c r="F266" s="24"/>
      <c r="J266" s="24"/>
    </row>
    <row r="267" spans="6:10" ht="12.75">
      <c r="F267" s="24"/>
      <c r="J267" s="24"/>
    </row>
    <row r="268" spans="6:10" ht="12.75">
      <c r="F268" s="24"/>
      <c r="J268" s="24"/>
    </row>
    <row r="269" spans="6:10" ht="12.75">
      <c r="F269" s="24"/>
      <c r="J269" s="24"/>
    </row>
    <row r="270" spans="6:10" ht="12.75">
      <c r="F270" s="24"/>
      <c r="J270" s="24"/>
    </row>
    <row r="271" spans="6:10" ht="12.75">
      <c r="F271" s="24"/>
      <c r="J271" s="24"/>
    </row>
    <row r="272" spans="6:10" ht="12.75">
      <c r="F272" s="24"/>
      <c r="J272" s="24"/>
    </row>
    <row r="273" spans="6:10" ht="12.75">
      <c r="F273" s="24"/>
      <c r="J273" s="24"/>
    </row>
    <row r="274" spans="6:10" ht="12.75">
      <c r="F274" s="24"/>
      <c r="J274" s="24"/>
    </row>
    <row r="275" spans="6:10" ht="12.75">
      <c r="F275" s="24"/>
      <c r="J275" s="24"/>
    </row>
    <row r="276" spans="6:10" ht="12.75">
      <c r="F276" s="24"/>
      <c r="J276" s="24"/>
    </row>
    <row r="277" spans="6:10" ht="12.75">
      <c r="F277" s="24"/>
      <c r="J277" s="24"/>
    </row>
    <row r="278" spans="6:10" ht="12.75">
      <c r="F278" s="24"/>
      <c r="J278" s="24"/>
    </row>
    <row r="279" spans="6:10" ht="12.75">
      <c r="F279" s="24"/>
      <c r="J279" s="24"/>
    </row>
    <row r="280" spans="6:10" ht="12.75">
      <c r="F280" s="24"/>
      <c r="J280" s="24"/>
    </row>
    <row r="281" spans="6:10" ht="12.75">
      <c r="F281" s="24"/>
      <c r="J281" s="24"/>
    </row>
    <row r="282" spans="6:10" ht="12.75">
      <c r="F282" s="24"/>
      <c r="J282" s="24"/>
    </row>
    <row r="283" spans="6:10" ht="12.75">
      <c r="F283" s="24"/>
      <c r="J283" s="24"/>
    </row>
    <row r="284" spans="6:10" ht="12.75">
      <c r="F284" s="24"/>
      <c r="J284" s="24"/>
    </row>
    <row r="285" spans="6:10" ht="12.75">
      <c r="F285" s="24"/>
      <c r="J285" s="24"/>
    </row>
    <row r="286" spans="6:10" ht="12.75">
      <c r="F286" s="24"/>
      <c r="J286" s="24"/>
    </row>
    <row r="287" spans="6:10" ht="12.75">
      <c r="F287" s="24"/>
      <c r="J287" s="24"/>
    </row>
    <row r="288" spans="6:10" ht="12.75">
      <c r="F288" s="24"/>
      <c r="J288" s="24"/>
    </row>
    <row r="289" spans="6:10" ht="12.75">
      <c r="F289" s="24"/>
      <c r="J289" s="24"/>
    </row>
    <row r="290" spans="6:10" ht="12.75">
      <c r="F290" s="24"/>
      <c r="J290" s="24"/>
    </row>
    <row r="291" spans="6:10" ht="12.75">
      <c r="F291" s="24"/>
      <c r="J291" s="24"/>
    </row>
    <row r="292" spans="6:10" ht="12.75">
      <c r="F292" s="24"/>
      <c r="J292" s="24"/>
    </row>
    <row r="293" spans="6:10" ht="12.75">
      <c r="F293" s="24"/>
      <c r="J293" s="24"/>
    </row>
    <row r="294" spans="6:10" ht="12.75">
      <c r="F294" s="24"/>
      <c r="J294" s="24"/>
    </row>
    <row r="295" spans="6:10" ht="12.75">
      <c r="F295" s="24"/>
      <c r="J295" s="24"/>
    </row>
    <row r="296" spans="6:10" ht="12.75">
      <c r="F296" s="24"/>
      <c r="J296" s="24"/>
    </row>
    <row r="297" spans="6:10" ht="12.75">
      <c r="F297" s="24"/>
      <c r="J297" s="24"/>
    </row>
    <row r="298" spans="6:10" ht="12.75">
      <c r="F298" s="24"/>
      <c r="J298" s="24"/>
    </row>
    <row r="299" spans="6:10" ht="12.75">
      <c r="F299" s="24"/>
      <c r="J299" s="24"/>
    </row>
    <row r="300" spans="6:10" ht="12.75">
      <c r="F300" s="24"/>
      <c r="J300" s="24"/>
    </row>
    <row r="301" spans="6:10" ht="12.75">
      <c r="F301" s="24"/>
      <c r="J301" s="24"/>
    </row>
    <row r="302" spans="6:10" ht="12.75">
      <c r="F302" s="24"/>
      <c r="J302" s="24"/>
    </row>
    <row r="303" spans="6:10" ht="12.75">
      <c r="F303" s="24"/>
      <c r="J303" s="24"/>
    </row>
    <row r="304" spans="6:10" ht="12.75">
      <c r="F304" s="24"/>
      <c r="J304" s="24"/>
    </row>
    <row r="305" spans="6:10" ht="12.75">
      <c r="F305" s="24"/>
      <c r="J305" s="24"/>
    </row>
    <row r="306" spans="6:10" ht="12.75">
      <c r="F306" s="24"/>
      <c r="J306" s="24"/>
    </row>
    <row r="307" spans="6:10" ht="12.75">
      <c r="F307" s="24"/>
      <c r="J307" s="24"/>
    </row>
    <row r="308" spans="6:10" ht="12.75">
      <c r="F308" s="24"/>
      <c r="J308" s="24"/>
    </row>
    <row r="309" spans="6:10" ht="12.75">
      <c r="F309" s="24"/>
      <c r="J309" s="24"/>
    </row>
    <row r="310" spans="6:10" ht="12.75">
      <c r="F310" s="24"/>
      <c r="J310" s="24"/>
    </row>
    <row r="311" spans="6:10" ht="12.75">
      <c r="F311" s="24"/>
      <c r="J311" s="24"/>
    </row>
    <row r="312" spans="6:10" ht="12.75">
      <c r="F312" s="24"/>
      <c r="J312" s="24"/>
    </row>
    <row r="313" spans="6:10" ht="12.75">
      <c r="F313" s="24"/>
      <c r="J313" s="24"/>
    </row>
    <row r="314" spans="6:10" ht="12.75">
      <c r="F314" s="24"/>
      <c r="J314" s="24"/>
    </row>
    <row r="315" spans="6:10" ht="12.75">
      <c r="F315" s="24"/>
      <c r="J315" s="24"/>
    </row>
    <row r="316" spans="6:10" ht="12.75">
      <c r="F316" s="24"/>
      <c r="J316" s="24"/>
    </row>
    <row r="317" spans="6:10" ht="12.75">
      <c r="F317" s="24"/>
      <c r="J317" s="24"/>
    </row>
    <row r="318" spans="6:10" ht="12.75">
      <c r="F318" s="24"/>
      <c r="J318" s="24"/>
    </row>
    <row r="319" spans="6:10" ht="12.75">
      <c r="F319" s="24"/>
      <c r="J319" s="24"/>
    </row>
    <row r="320" spans="6:10" ht="12.75">
      <c r="F320" s="24"/>
      <c r="J320" s="24"/>
    </row>
    <row r="321" spans="6:10" ht="12.75">
      <c r="F321" s="24"/>
      <c r="J321" s="24"/>
    </row>
    <row r="322" spans="6:10" ht="12.75">
      <c r="F322" s="24"/>
      <c r="J322" s="24"/>
    </row>
    <row r="323" spans="6:10" ht="12.75">
      <c r="F323" s="24"/>
      <c r="J323" s="24"/>
    </row>
    <row r="324" spans="6:10" ht="12.75">
      <c r="F324" s="24"/>
      <c r="J324" s="24"/>
    </row>
    <row r="325" spans="6:10" ht="12.75">
      <c r="F325" s="24"/>
      <c r="J325" s="24"/>
    </row>
    <row r="326" spans="6:10" ht="12.75">
      <c r="F326" s="24"/>
      <c r="J326" s="24"/>
    </row>
    <row r="327" spans="6:10" ht="12.75">
      <c r="F327" s="24"/>
      <c r="J327" s="24"/>
    </row>
    <row r="328" spans="6:10" ht="12.75">
      <c r="F328" s="24"/>
      <c r="J328" s="24"/>
    </row>
    <row r="329" spans="6:10" ht="12.75">
      <c r="F329" s="24"/>
      <c r="J329" s="24"/>
    </row>
    <row r="330" spans="6:10" ht="12.75">
      <c r="F330" s="24"/>
      <c r="J330" s="24"/>
    </row>
    <row r="331" spans="6:10" ht="12.75">
      <c r="F331" s="24"/>
      <c r="J331" s="24"/>
    </row>
    <row r="332" spans="6:10" ht="12.75">
      <c r="F332" s="24"/>
      <c r="J332" s="24"/>
    </row>
    <row r="333" spans="6:10" ht="12.75">
      <c r="F333" s="24"/>
      <c r="J333" s="24"/>
    </row>
    <row r="334" spans="6:10" ht="12.75">
      <c r="F334" s="24"/>
      <c r="J334" s="24"/>
    </row>
    <row r="335" spans="6:10" ht="12.75">
      <c r="F335" s="24"/>
      <c r="J335" s="24"/>
    </row>
    <row r="336" spans="6:10" ht="12.75">
      <c r="F336" s="24"/>
      <c r="J336" s="24"/>
    </row>
    <row r="337" spans="6:10" ht="12.75">
      <c r="F337" s="24"/>
      <c r="J337" s="24"/>
    </row>
    <row r="338" spans="6:10" ht="12.75">
      <c r="F338" s="24"/>
      <c r="J338" s="24"/>
    </row>
    <row r="339" spans="6:10" ht="12.75">
      <c r="F339" s="24"/>
      <c r="J339" s="24"/>
    </row>
    <row r="340" spans="6:10" ht="12.75">
      <c r="F340" s="24"/>
      <c r="J340" s="24"/>
    </row>
    <row r="341" spans="6:10" ht="12.75">
      <c r="F341" s="24"/>
      <c r="J341" s="24"/>
    </row>
    <row r="342" spans="6:10" ht="12.75">
      <c r="F342" s="24"/>
      <c r="J342" s="24"/>
    </row>
    <row r="343" spans="6:10" ht="12.75">
      <c r="F343" s="24"/>
      <c r="J343" s="24"/>
    </row>
    <row r="344" spans="6:10" ht="12.75">
      <c r="F344" s="24"/>
      <c r="J344" s="24"/>
    </row>
    <row r="345" spans="6:10" ht="12.75">
      <c r="F345" s="24"/>
      <c r="J345" s="24"/>
    </row>
    <row r="346" spans="6:10" ht="12.75">
      <c r="F346" s="24"/>
      <c r="J346" s="24"/>
    </row>
    <row r="347" spans="6:10" ht="12.75">
      <c r="F347" s="24"/>
      <c r="J347" s="24"/>
    </row>
    <row r="348" spans="6:10" ht="12.75">
      <c r="F348" s="24"/>
      <c r="J348" s="24"/>
    </row>
    <row r="349" spans="6:10" ht="12.75">
      <c r="F349" s="24"/>
      <c r="J349" s="24"/>
    </row>
    <row r="350" spans="6:10" ht="12.75">
      <c r="F350" s="24"/>
      <c r="J350" s="24"/>
    </row>
    <row r="351" spans="6:10" ht="12.75">
      <c r="F351" s="24"/>
      <c r="J351" s="24"/>
    </row>
    <row r="352" spans="6:10" ht="12.75">
      <c r="F352" s="24"/>
      <c r="J352" s="24"/>
    </row>
    <row r="353" spans="6:10" ht="12.75">
      <c r="F353" s="24"/>
      <c r="J353" s="24"/>
    </row>
    <row r="354" spans="6:10" ht="12.75">
      <c r="F354" s="24"/>
      <c r="J354" s="24"/>
    </row>
    <row r="355" spans="6:10" ht="12.75">
      <c r="F355" s="24"/>
      <c r="J355" s="24"/>
    </row>
    <row r="356" spans="6:10" ht="12.75">
      <c r="F356" s="24"/>
      <c r="J356" s="24"/>
    </row>
    <row r="357" spans="6:10" ht="12.75">
      <c r="F357" s="24"/>
      <c r="J357" s="24"/>
    </row>
    <row r="358" spans="6:10" ht="12.75">
      <c r="F358" s="24"/>
      <c r="J358" s="24"/>
    </row>
    <row r="359" spans="6:10" ht="12.75">
      <c r="F359" s="24"/>
      <c r="J359" s="24"/>
    </row>
    <row r="360" spans="6:10" ht="12.75">
      <c r="F360" s="24"/>
      <c r="J360" s="24"/>
    </row>
    <row r="361" spans="6:10" ht="12.75">
      <c r="F361" s="24"/>
      <c r="J361" s="24"/>
    </row>
    <row r="362" spans="6:10" ht="12.75">
      <c r="F362" s="24"/>
      <c r="J362" s="24"/>
    </row>
    <row r="363" spans="6:10" ht="12.75">
      <c r="F363" s="24"/>
      <c r="J363" s="24"/>
    </row>
    <row r="364" spans="6:10" ht="12.75">
      <c r="F364" s="24"/>
      <c r="J364" s="24"/>
    </row>
    <row r="365" spans="6:10" ht="12.75">
      <c r="F365" s="24"/>
      <c r="J365" s="24"/>
    </row>
    <row r="366" spans="6:10" ht="12.75">
      <c r="F366" s="24"/>
      <c r="J366" s="24"/>
    </row>
    <row r="367" spans="6:10" ht="12.75">
      <c r="F367" s="24"/>
      <c r="J367" s="24"/>
    </row>
    <row r="368" spans="6:10" ht="12.75">
      <c r="F368" s="24"/>
      <c r="J368" s="24"/>
    </row>
    <row r="369" spans="6:10" ht="12.75">
      <c r="F369" s="24"/>
      <c r="J369" s="24"/>
    </row>
    <row r="370" spans="6:10" ht="12.75">
      <c r="F370" s="24"/>
      <c r="J370" s="24"/>
    </row>
    <row r="371" spans="6:10" ht="12.75">
      <c r="F371" s="24"/>
      <c r="J371" s="24"/>
    </row>
    <row r="372" spans="6:10" ht="12.75">
      <c r="F372" s="24"/>
      <c r="J372" s="24"/>
    </row>
    <row r="373" spans="6:10" ht="12.75">
      <c r="F373" s="24"/>
      <c r="J373" s="24"/>
    </row>
    <row r="374" spans="6:10" ht="12.75">
      <c r="F374" s="24"/>
      <c r="J374" s="24"/>
    </row>
    <row r="375" spans="6:10" ht="12.75">
      <c r="F375" s="24"/>
      <c r="J375" s="24"/>
    </row>
    <row r="376" spans="6:10" ht="12.75">
      <c r="F376" s="24"/>
      <c r="J376" s="24"/>
    </row>
    <row r="377" spans="6:10" ht="12.75">
      <c r="F377" s="24"/>
      <c r="J377" s="24"/>
    </row>
    <row r="378" spans="6:10" ht="12.75">
      <c r="F378" s="24"/>
      <c r="J378" s="24"/>
    </row>
    <row r="379" spans="6:10" ht="12.75">
      <c r="F379" s="24"/>
      <c r="J379" s="24"/>
    </row>
    <row r="380" spans="6:10" ht="12.75">
      <c r="F380" s="24"/>
      <c r="J380" s="24"/>
    </row>
    <row r="381" spans="6:10" ht="12.75">
      <c r="F381" s="24"/>
      <c r="J381" s="24"/>
    </row>
    <row r="382" spans="6:10" ht="12.75">
      <c r="F382" s="24"/>
      <c r="J382" s="24"/>
    </row>
    <row r="383" spans="6:10" ht="12.75">
      <c r="F383" s="24"/>
      <c r="J383" s="24"/>
    </row>
    <row r="384" spans="6:10" ht="12.75">
      <c r="F384" s="24"/>
      <c r="J384" s="24"/>
    </row>
    <row r="385" spans="6:10" ht="12.75">
      <c r="F385" s="24"/>
      <c r="J385" s="24"/>
    </row>
    <row r="386" spans="6:10" ht="12.75">
      <c r="F386" s="24"/>
      <c r="J386" s="24"/>
    </row>
    <row r="387" spans="6:10" ht="12.75">
      <c r="F387" s="24"/>
      <c r="J387" s="24"/>
    </row>
    <row r="388" spans="6:10" ht="12.75">
      <c r="F388" s="24"/>
      <c r="J388" s="24"/>
    </row>
    <row r="389" spans="6:10" ht="12.75">
      <c r="F389" s="24"/>
      <c r="J389" s="24"/>
    </row>
    <row r="390" spans="6:10" ht="12.75">
      <c r="F390" s="24"/>
      <c r="J390" s="24"/>
    </row>
    <row r="391" spans="6:10" ht="12.75">
      <c r="F391" s="24"/>
      <c r="J391" s="24"/>
    </row>
    <row r="392" spans="6:10" ht="12.75">
      <c r="F392" s="24"/>
      <c r="J392" s="24"/>
    </row>
    <row r="393" spans="6:10" ht="12.75">
      <c r="F393" s="24"/>
      <c r="J393" s="24"/>
    </row>
    <row r="394" spans="6:10" ht="12.75">
      <c r="F394" s="24"/>
      <c r="J394" s="24"/>
    </row>
    <row r="395" spans="6:10" ht="12.75">
      <c r="F395" s="24"/>
      <c r="J395" s="24"/>
    </row>
    <row r="396" spans="6:10" ht="12.75">
      <c r="F396" s="24"/>
      <c r="J396" s="24"/>
    </row>
    <row r="397" spans="6:10" ht="12.75">
      <c r="F397" s="24"/>
      <c r="J397" s="24"/>
    </row>
    <row r="398" spans="6:10" ht="12.75">
      <c r="F398" s="24"/>
      <c r="J398" s="24"/>
    </row>
    <row r="399" spans="6:10" ht="12.75">
      <c r="F399" s="24"/>
      <c r="J399" s="24"/>
    </row>
    <row r="400" spans="6:10" ht="12.75">
      <c r="F400" s="24"/>
      <c r="J400" s="24"/>
    </row>
    <row r="401" spans="6:10" ht="12.75">
      <c r="F401" s="24"/>
      <c r="J401" s="24"/>
    </row>
    <row r="402" spans="6:10" ht="12.75">
      <c r="F402" s="24"/>
      <c r="J402" s="24"/>
    </row>
    <row r="403" spans="6:10" ht="12.75">
      <c r="F403" s="24"/>
      <c r="J403" s="24"/>
    </row>
    <row r="404" spans="6:10" ht="12.75">
      <c r="F404" s="24"/>
      <c r="J404" s="24"/>
    </row>
    <row r="405" spans="6:10" ht="12.75">
      <c r="F405" s="24"/>
      <c r="J405" s="24"/>
    </row>
    <row r="406" spans="6:10" ht="12.75">
      <c r="F406" s="24"/>
      <c r="J406" s="24"/>
    </row>
    <row r="407" spans="6:10" ht="12.75">
      <c r="F407" s="24"/>
      <c r="J407" s="24"/>
    </row>
    <row r="408" spans="6:10" ht="12.75">
      <c r="F408" s="24"/>
      <c r="J408" s="24"/>
    </row>
    <row r="409" spans="6:10" ht="12.75">
      <c r="F409" s="24"/>
      <c r="J409" s="24"/>
    </row>
    <row r="410" spans="6:10" ht="12.75">
      <c r="F410" s="24"/>
      <c r="J410" s="24"/>
    </row>
    <row r="411" spans="6:10" ht="12.75">
      <c r="F411" s="24"/>
      <c r="J411" s="24"/>
    </row>
    <row r="412" spans="6:10" ht="12.75">
      <c r="F412" s="24"/>
      <c r="J412" s="24"/>
    </row>
    <row r="413" spans="6:10" ht="12.75">
      <c r="F413" s="24"/>
      <c r="J413" s="24"/>
    </row>
    <row r="414" spans="6:10" ht="12.75">
      <c r="F414" s="24"/>
      <c r="J414" s="24"/>
    </row>
    <row r="415" spans="6:10" ht="12.75">
      <c r="F415" s="24"/>
      <c r="J415" s="24"/>
    </row>
    <row r="416" spans="6:10" ht="12.75">
      <c r="F416" s="24"/>
      <c r="J416" s="24"/>
    </row>
    <row r="417" spans="6:10" ht="12.75">
      <c r="F417" s="24"/>
      <c r="J417" s="24"/>
    </row>
    <row r="418" spans="6:10" ht="12.75">
      <c r="F418" s="24"/>
      <c r="J418" s="24"/>
    </row>
    <row r="419" spans="6:10" ht="12.75">
      <c r="F419" s="24"/>
      <c r="J419" s="24"/>
    </row>
    <row r="420" spans="6:10" ht="12.75">
      <c r="F420" s="24"/>
      <c r="J420" s="24"/>
    </row>
    <row r="421" spans="6:10" ht="12.75">
      <c r="F421" s="24"/>
      <c r="J421" s="24"/>
    </row>
    <row r="422" spans="6:10" ht="12.75">
      <c r="F422" s="24"/>
      <c r="J422" s="24"/>
    </row>
    <row r="423" spans="6:10" ht="12.75">
      <c r="F423" s="24"/>
      <c r="J423" s="24"/>
    </row>
    <row r="424" spans="6:10" ht="12.75">
      <c r="F424" s="24"/>
      <c r="J424" s="24"/>
    </row>
    <row r="425" spans="6:10" ht="12.75">
      <c r="F425" s="24"/>
      <c r="J425" s="24"/>
    </row>
    <row r="426" spans="6:10" ht="12.75">
      <c r="F426" s="24"/>
      <c r="J426" s="24"/>
    </row>
    <row r="427" spans="6:10" ht="12.75">
      <c r="F427" s="24"/>
      <c r="J427" s="24"/>
    </row>
    <row r="428" spans="6:10" ht="12.75">
      <c r="F428" s="24"/>
      <c r="J428" s="24"/>
    </row>
    <row r="429" spans="6:10" ht="12.75">
      <c r="F429" s="24"/>
      <c r="J429" s="24"/>
    </row>
    <row r="430" spans="6:10" ht="12.75">
      <c r="F430" s="24"/>
      <c r="J430" s="24"/>
    </row>
    <row r="431" spans="6:10" ht="12.75">
      <c r="F431" s="24"/>
      <c r="J431" s="24"/>
    </row>
    <row r="432" spans="6:10" ht="12.75">
      <c r="F432" s="24"/>
      <c r="J432" s="24"/>
    </row>
    <row r="433" spans="6:10" ht="12.75">
      <c r="F433" s="24"/>
      <c r="J433" s="24"/>
    </row>
    <row r="434" spans="6:10" ht="12.75">
      <c r="F434" s="24"/>
      <c r="J434" s="24"/>
    </row>
    <row r="435" spans="6:10" ht="12.75">
      <c r="F435" s="24"/>
      <c r="J435" s="24"/>
    </row>
    <row r="436" spans="6:10" ht="12.75">
      <c r="F436" s="24"/>
      <c r="J436" s="24"/>
    </row>
    <row r="437" spans="6:10" ht="12.75">
      <c r="F437" s="24"/>
      <c r="J437" s="24"/>
    </row>
    <row r="438" spans="6:10" ht="12.75">
      <c r="F438" s="24"/>
      <c r="J438" s="24"/>
    </row>
    <row r="439" spans="6:10" ht="12.75">
      <c r="F439" s="24"/>
      <c r="J439" s="24"/>
    </row>
    <row r="440" spans="6:10" ht="12.75">
      <c r="F440" s="24"/>
      <c r="J440" s="24"/>
    </row>
    <row r="441" spans="6:10" ht="12.75">
      <c r="F441" s="24"/>
      <c r="J441" s="24"/>
    </row>
    <row r="442" spans="6:10" ht="12.75">
      <c r="F442" s="24"/>
      <c r="J442" s="24"/>
    </row>
    <row r="443" spans="6:10" ht="12.75">
      <c r="F443" s="24"/>
      <c r="J443" s="24"/>
    </row>
    <row r="444" spans="6:10" ht="12.75">
      <c r="F444" s="24"/>
      <c r="J444" s="24"/>
    </row>
    <row r="445" spans="6:10" ht="12.75">
      <c r="F445" s="24"/>
      <c r="J445" s="24"/>
    </row>
    <row r="446" spans="6:10" ht="12.75">
      <c r="F446" s="24"/>
      <c r="J446" s="24"/>
    </row>
    <row r="447" spans="6:10" ht="12.75">
      <c r="F447" s="24"/>
      <c r="J447" s="24"/>
    </row>
    <row r="448" spans="6:10" ht="12.75">
      <c r="F448" s="24"/>
      <c r="J448" s="24"/>
    </row>
    <row r="449" spans="6:10" ht="12.75">
      <c r="F449" s="24"/>
      <c r="J449" s="24"/>
    </row>
    <row r="450" spans="6:10" ht="12.75">
      <c r="F450" s="24"/>
      <c r="J450" s="24"/>
    </row>
    <row r="451" spans="6:10" ht="12.75">
      <c r="F451" s="24"/>
      <c r="J451" s="24"/>
    </row>
    <row r="452" spans="6:10" ht="12.75">
      <c r="F452" s="24"/>
      <c r="J452" s="24"/>
    </row>
    <row r="453" spans="6:10" ht="12.75">
      <c r="F453" s="24"/>
      <c r="J453" s="24"/>
    </row>
    <row r="454" spans="6:10" ht="12.75">
      <c r="F454" s="24"/>
      <c r="J454" s="24"/>
    </row>
    <row r="455" spans="6:10" ht="12.75">
      <c r="F455" s="24"/>
      <c r="J455" s="24"/>
    </row>
    <row r="456" spans="6:10" ht="12.75">
      <c r="F456" s="24"/>
      <c r="J456" s="24"/>
    </row>
    <row r="457" spans="6:10" ht="12.75">
      <c r="F457" s="24"/>
      <c r="J457" s="24"/>
    </row>
    <row r="458" spans="6:10" ht="12.75">
      <c r="F458" s="24"/>
      <c r="J458" s="24"/>
    </row>
    <row r="459" spans="6:10" ht="12.75">
      <c r="F459" s="24"/>
      <c r="J459" s="24"/>
    </row>
    <row r="460" spans="6:10" ht="12.75">
      <c r="F460" s="24"/>
      <c r="J460" s="24"/>
    </row>
    <row r="461" spans="6:10" ht="12.75">
      <c r="F461" s="24"/>
      <c r="J461" s="24"/>
    </row>
    <row r="462" spans="6:10" ht="12.75">
      <c r="F462" s="24"/>
      <c r="J462" s="24"/>
    </row>
    <row r="463" spans="6:10" ht="12.75">
      <c r="F463" s="24"/>
      <c r="J463" s="24"/>
    </row>
    <row r="464" spans="6:10" ht="12.75">
      <c r="F464" s="24"/>
      <c r="J464" s="24"/>
    </row>
    <row r="465" spans="6:10" ht="12.75">
      <c r="F465" s="24"/>
      <c r="J465" s="24"/>
    </row>
    <row r="466" spans="6:10" ht="12.75">
      <c r="F466" s="24"/>
      <c r="J466" s="24"/>
    </row>
    <row r="467" spans="6:10" ht="12.75">
      <c r="F467" s="24"/>
      <c r="J467" s="24"/>
    </row>
    <row r="468" spans="6:10" ht="12.75">
      <c r="F468" s="24"/>
      <c r="J468" s="24"/>
    </row>
    <row r="469" spans="6:10" ht="12.75">
      <c r="F469" s="24"/>
      <c r="J469" s="24"/>
    </row>
    <row r="470" spans="6:10" ht="12.75">
      <c r="F470" s="24"/>
      <c r="J470" s="24"/>
    </row>
    <row r="471" spans="6:10" ht="12.75">
      <c r="F471" s="24"/>
      <c r="J471" s="24"/>
    </row>
    <row r="472" spans="6:10" ht="12.75">
      <c r="F472" s="24"/>
      <c r="J472" s="24"/>
    </row>
    <row r="473" spans="6:10" ht="12.75">
      <c r="F473" s="24"/>
      <c r="J473" s="24"/>
    </row>
    <row r="474" spans="6:10" ht="12.75">
      <c r="F474" s="24"/>
      <c r="J474" s="24"/>
    </row>
    <row r="475" spans="6:10" ht="12.75">
      <c r="F475" s="24"/>
      <c r="J475" s="24"/>
    </row>
    <row r="476" spans="6:10" ht="12.75">
      <c r="F476" s="24"/>
      <c r="J476" s="24"/>
    </row>
    <row r="477" spans="6:10" ht="12.75">
      <c r="F477" s="24"/>
      <c r="J477" s="24"/>
    </row>
    <row r="478" spans="6:10" ht="12.75">
      <c r="F478" s="24"/>
      <c r="J478" s="24"/>
    </row>
    <row r="479" spans="6:10" ht="12.75">
      <c r="F479" s="24"/>
      <c r="J479" s="24"/>
    </row>
    <row r="480" spans="6:10" ht="12.75">
      <c r="F480" s="24"/>
      <c r="J480" s="24"/>
    </row>
    <row r="481" spans="6:10" ht="12.75">
      <c r="F481" s="24"/>
      <c r="J481" s="24"/>
    </row>
    <row r="482" spans="6:10" ht="12.75">
      <c r="F482" s="24"/>
      <c r="J482" s="24"/>
    </row>
    <row r="483" spans="6:10" ht="12.75">
      <c r="F483" s="24"/>
      <c r="J483" s="24"/>
    </row>
    <row r="484" spans="6:10" ht="12.75">
      <c r="F484" s="24"/>
      <c r="J484" s="24"/>
    </row>
    <row r="485" spans="6:10" ht="12.75">
      <c r="F485" s="24"/>
      <c r="J485" s="24"/>
    </row>
    <row r="486" spans="6:10" ht="12.75">
      <c r="F486" s="24"/>
      <c r="J486" s="24"/>
    </row>
    <row r="487" spans="6:10" ht="12.75">
      <c r="F487" s="24"/>
      <c r="J487" s="24"/>
    </row>
    <row r="488" spans="6:10" ht="12.75">
      <c r="F488" s="24"/>
      <c r="J488" s="24"/>
    </row>
    <row r="489" spans="6:10" ht="12.75">
      <c r="F489" s="24"/>
      <c r="J489" s="24"/>
    </row>
    <row r="490" spans="6:10" ht="12.75">
      <c r="F490" s="24"/>
      <c r="J490" s="24"/>
    </row>
    <row r="491" spans="6:10" ht="12.75">
      <c r="F491" s="24"/>
      <c r="J491" s="24"/>
    </row>
    <row r="492" spans="6:10" ht="12.75">
      <c r="F492" s="24"/>
      <c r="J492" s="24"/>
    </row>
    <row r="493" spans="6:10" ht="12.75">
      <c r="F493" s="24"/>
      <c r="J493" s="24"/>
    </row>
    <row r="494" spans="6:10" ht="12.75">
      <c r="F494" s="24"/>
      <c r="J494" s="24"/>
    </row>
    <row r="495" spans="6:10" ht="12.75">
      <c r="F495" s="24"/>
      <c r="J495" s="24"/>
    </row>
    <row r="496" spans="6:10" ht="12.75">
      <c r="F496" s="24"/>
      <c r="J496" s="24"/>
    </row>
    <row r="497" spans="6:10" ht="12.75">
      <c r="F497" s="24"/>
      <c r="J497" s="24"/>
    </row>
    <row r="498" spans="6:10" ht="12.75">
      <c r="F498" s="24"/>
      <c r="J498" s="24"/>
    </row>
    <row r="499" spans="6:10" ht="12.75">
      <c r="F499" s="24"/>
      <c r="J499" s="24"/>
    </row>
    <row r="500" spans="6:10" ht="12.75">
      <c r="F500" s="24"/>
      <c r="J500" s="24"/>
    </row>
    <row r="501" spans="6:10" ht="12.75">
      <c r="F501" s="24"/>
      <c r="J501" s="24"/>
    </row>
    <row r="502" spans="6:10" ht="12.75">
      <c r="F502" s="24"/>
      <c r="J502" s="24"/>
    </row>
    <row r="503" spans="6:10" ht="12.75">
      <c r="F503" s="24"/>
      <c r="J503" s="24"/>
    </row>
    <row r="504" spans="6:10" ht="12.75">
      <c r="F504" s="24"/>
      <c r="J504" s="24"/>
    </row>
    <row r="505" spans="6:10" ht="12.75">
      <c r="F505" s="24"/>
      <c r="J505" s="24"/>
    </row>
    <row r="506" spans="6:10" ht="12.75">
      <c r="F506" s="24"/>
      <c r="J506" s="24"/>
    </row>
    <row r="507" spans="6:10" ht="12.75">
      <c r="F507" s="24"/>
      <c r="J507" s="24"/>
    </row>
    <row r="508" spans="6:10" ht="12.75">
      <c r="F508" s="24"/>
      <c r="J508" s="24"/>
    </row>
    <row r="509" spans="6:10" ht="12.75">
      <c r="F509" s="24"/>
      <c r="J509" s="24"/>
    </row>
    <row r="510" spans="6:10" ht="12.75">
      <c r="F510" s="24"/>
      <c r="J510" s="24"/>
    </row>
    <row r="511" spans="6:10" ht="12.75">
      <c r="F511" s="24"/>
      <c r="J511" s="24"/>
    </row>
    <row r="512" spans="6:10" ht="12.75">
      <c r="F512" s="24"/>
      <c r="J512" s="24"/>
    </row>
    <row r="513" spans="6:10" ht="12.75">
      <c r="F513" s="24"/>
      <c r="J513" s="24"/>
    </row>
    <row r="514" spans="6:10" ht="12.75">
      <c r="F514" s="24"/>
      <c r="J514" s="24"/>
    </row>
  </sheetData>
  <sheetProtection/>
  <mergeCells count="19">
    <mergeCell ref="A38:E38"/>
    <mergeCell ref="R5:R6"/>
    <mergeCell ref="S5:S6"/>
    <mergeCell ref="G5:G6"/>
    <mergeCell ref="H5:H6"/>
    <mergeCell ref="I5:I6"/>
    <mergeCell ref="L5:L6"/>
    <mergeCell ref="M5:M6"/>
    <mergeCell ref="Q5:Q6"/>
    <mergeCell ref="N5:N6"/>
    <mergeCell ref="G1:U1"/>
    <mergeCell ref="U5:U6"/>
    <mergeCell ref="C2:D2"/>
    <mergeCell ref="T5:T6"/>
    <mergeCell ref="O5:O6"/>
    <mergeCell ref="P5:P6"/>
    <mergeCell ref="G2:G3"/>
    <mergeCell ref="H2:H3"/>
    <mergeCell ref="I2:I3"/>
  </mergeCells>
  <conditionalFormatting sqref="T7:T31">
    <cfRule type="cellIs" priority="59" dxfId="0" operator="equal" stopIfTrue="1">
      <formula>0</formula>
    </cfRule>
  </conditionalFormatting>
  <conditionalFormatting sqref="S7:S31">
    <cfRule type="cellIs" priority="41" dxfId="0" operator="equal" stopIfTrue="1">
      <formula>0</formula>
    </cfRule>
  </conditionalFormatting>
  <conditionalFormatting sqref="U7:U31">
    <cfRule type="cellIs" priority="53" dxfId="0" operator="equal" stopIfTrue="1">
      <formula>0</formula>
    </cfRule>
  </conditionalFormatting>
  <conditionalFormatting sqref="S7:S31">
    <cfRule type="colorScale" priority="39" dxfId="1050">
      <colorScale>
        <cfvo type="num" val="0"/>
        <cfvo type="num" val="1"/>
        <color theme="0" tint="-0.1499900072813034"/>
        <color theme="0"/>
      </colorScale>
    </cfRule>
    <cfRule type="colorScale" priority="4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R32:R33">
    <cfRule type="cellIs" priority="92" dxfId="1" operator="equal" stopIfTrue="1">
      <formula>0</formula>
    </cfRule>
  </conditionalFormatting>
  <conditionalFormatting sqref="S32:S33">
    <cfRule type="cellIs" priority="90" dxfId="1" operator="equal" stopIfTrue="1">
      <formula>0</formula>
    </cfRule>
  </conditionalFormatting>
  <conditionalFormatting sqref="T32:T33">
    <cfRule type="cellIs" priority="88" dxfId="1" operator="equal" stopIfTrue="1">
      <formula>0</formula>
    </cfRule>
  </conditionalFormatting>
  <conditionalFormatting sqref="T32:T33">
    <cfRule type="cellIs" priority="87" dxfId="0" operator="equal" stopIfTrue="1">
      <formula>0</formula>
    </cfRule>
  </conditionalFormatting>
  <conditionalFormatting sqref="U32:U33">
    <cfRule type="cellIs" priority="86" dxfId="1" operator="equal" stopIfTrue="1">
      <formula>0</formula>
    </cfRule>
  </conditionalFormatting>
  <conditionalFormatting sqref="U32:U33">
    <cfRule type="cellIs" priority="85" dxfId="0" operator="equal" stopIfTrue="1">
      <formula>0</formula>
    </cfRule>
  </conditionalFormatting>
  <conditionalFormatting sqref="N7:N31">
    <cfRule type="cellIs" priority="84" dxfId="1" operator="equal" stopIfTrue="1">
      <formula>0</formula>
    </cfRule>
  </conditionalFormatting>
  <conditionalFormatting sqref="N7:N31">
    <cfRule type="cellIs" priority="83" dxfId="0" operator="equal" stopIfTrue="1">
      <formula>0</formula>
    </cfRule>
  </conditionalFormatting>
  <conditionalFormatting sqref="O7:O31">
    <cfRule type="cellIs" priority="82" dxfId="1" operator="equal" stopIfTrue="1">
      <formula>0</formula>
    </cfRule>
  </conditionalFormatting>
  <conditionalFormatting sqref="O7:O31">
    <cfRule type="cellIs" priority="81" dxfId="0" operator="equal" stopIfTrue="1">
      <formula>0</formula>
    </cfRule>
  </conditionalFormatting>
  <conditionalFormatting sqref="Q7:Q31">
    <cfRule type="cellIs" priority="77" dxfId="0" operator="equal" stopIfTrue="1">
      <formula>0</formula>
    </cfRule>
  </conditionalFormatting>
  <conditionalFormatting sqref="R7:R31">
    <cfRule type="cellIs" priority="71" dxfId="0" operator="equal" stopIfTrue="1">
      <formula>0</formula>
    </cfRule>
  </conditionalFormatting>
  <conditionalFormatting sqref="S7:S31">
    <cfRule type="cellIs" priority="65" dxfId="0" operator="equal" stopIfTrue="1">
      <formula>0</formula>
    </cfRule>
  </conditionalFormatting>
  <conditionalFormatting sqref="T7:T31">
    <cfRule type="colorScale" priority="57" dxfId="1050">
      <colorScale>
        <cfvo type="num" val="0"/>
        <cfvo type="num" val="1"/>
        <color theme="0" tint="-0.1499900072813034"/>
        <color theme="0"/>
      </colorScale>
    </cfRule>
    <cfRule type="colorScale" priority="5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olorScale" priority="51" dxfId="1050">
      <colorScale>
        <cfvo type="num" val="0"/>
        <cfvo type="num" val="1"/>
        <color theme="0" tint="-0.1499900072813034"/>
        <color theme="0"/>
      </colorScale>
    </cfRule>
    <cfRule type="colorScale" priority="5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T7:T31">
    <cfRule type="cellIs" priority="23" dxfId="0" operator="equal" stopIfTrue="1">
      <formula>0</formula>
    </cfRule>
  </conditionalFormatting>
  <conditionalFormatting sqref="T7:T31">
    <cfRule type="colorScale" priority="21" dxfId="1050">
      <colorScale>
        <cfvo type="num" val="0"/>
        <cfvo type="num" val="1"/>
        <color theme="0" tint="-0.1499900072813034"/>
        <color theme="0"/>
      </colorScale>
    </cfRule>
    <cfRule type="colorScale" priority="2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ellIs" priority="11" dxfId="0" operator="equal" stopIfTrue="1">
      <formula>0</formula>
    </cfRule>
  </conditionalFormatting>
  <conditionalFormatting sqref="U7:U31">
    <cfRule type="colorScale" priority="9" dxfId="1050">
      <colorScale>
        <cfvo type="num" val="0"/>
        <cfvo type="num" val="1"/>
        <color theme="0" tint="-0.1499900072813034"/>
        <color theme="0"/>
      </colorScale>
    </cfRule>
    <cfRule type="colorScale" priority="1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ellIs" priority="5" dxfId="0" operator="equal" stopIfTrue="1">
      <formula>0</formula>
    </cfRule>
  </conditionalFormatting>
  <conditionalFormatting sqref="U7:U31">
    <cfRule type="colorScale" priority="3" dxfId="1050">
      <colorScale>
        <cfvo type="num" val="0"/>
        <cfvo type="num" val="1"/>
        <color theme="0" tint="-0.1499900072813034"/>
        <color theme="0"/>
      </colorScale>
    </cfRule>
    <cfRule type="colorScale" priority="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M38">
    <cfRule type="cellIs" priority="112" dxfId="1" operator="lessThanOrEqual" stopIfTrue="1">
      <formula>0</formula>
    </cfRule>
  </conditionalFormatting>
  <conditionalFormatting sqref="T7:T31">
    <cfRule type="cellIs" priority="60" dxfId="1" operator="equal" stopIfTrue="1">
      <formula>0</formula>
    </cfRule>
    <cfRule type="colorScale" priority="55" dxfId="1050">
      <colorScale>
        <cfvo type="num" val="0"/>
        <cfvo type="num" val="1"/>
        <color theme="0" tint="-0.1499900072813034"/>
        <color theme="0"/>
      </colorScale>
    </cfRule>
    <cfRule type="colorScale" priority="5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ellIs" priority="54" dxfId="1" operator="equal" stopIfTrue="1">
      <formula>0</formula>
    </cfRule>
    <cfRule type="colorScale" priority="49" dxfId="1050">
      <colorScale>
        <cfvo type="num" val="0"/>
        <cfvo type="num" val="1"/>
        <color theme="0" tint="-0.1499900072813034"/>
        <color theme="0"/>
      </colorScale>
    </cfRule>
    <cfRule type="colorScale" priority="5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L7:U35">
    <cfRule type="colorScale" priority="4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L7:Q31">
    <cfRule type="colorScale" priority="46" dxfId="1050">
      <colorScale>
        <cfvo type="num" val="0"/>
        <cfvo type="num" val="1"/>
        <color theme="0" tint="-0.24997000396251678"/>
        <color theme="0"/>
      </colorScale>
    </cfRule>
    <cfRule type="colorScale" priority="47" dxfId="1050">
      <colorScale>
        <cfvo type="num" val="0"/>
        <cfvo type="num" val="0"/>
        <color theme="0" tint="-0.24997000396251678"/>
        <color theme="0"/>
      </colorScale>
    </cfRule>
  </conditionalFormatting>
  <conditionalFormatting sqref="L7:U31">
    <cfRule type="colorScale" priority="45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L7:L25 L27:L34">
    <cfRule type="cellIs" priority="111" dxfId="1" operator="equal" stopIfTrue="1">
      <formula>0</formula>
    </cfRule>
  </conditionalFormatting>
  <conditionalFormatting sqref="L27">
    <cfRule type="cellIs" priority="109" dxfId="1" operator="equal" stopIfTrue="1">
      <formula>0</formula>
    </cfRule>
  </conditionalFormatting>
  <conditionalFormatting sqref="L26">
    <cfRule type="cellIs" priority="110" dxfId="1" operator="equal" stopIfTrue="1">
      <formula>0</formula>
    </cfRule>
  </conditionalFormatting>
  <conditionalFormatting sqref="L26">
    <cfRule type="cellIs" priority="108" dxfId="1" operator="equal" stopIfTrue="1">
      <formula>0</formula>
    </cfRule>
  </conditionalFormatting>
  <conditionalFormatting sqref="L7:L34">
    <cfRule type="cellIs" priority="107" dxfId="2" operator="equal" stopIfTrue="1">
      <formula>0</formula>
    </cfRule>
  </conditionalFormatting>
  <conditionalFormatting sqref="M7:M33">
    <cfRule type="cellIs" priority="106" dxfId="1" operator="equal" stopIfTrue="1">
      <formula>0</formula>
    </cfRule>
  </conditionalFormatting>
  <conditionalFormatting sqref="M7:M33">
    <cfRule type="cellIs" priority="105" dxfId="0" operator="equal" stopIfTrue="1">
      <formula>0</formula>
    </cfRule>
  </conditionalFormatting>
  <conditionalFormatting sqref="N32:N33">
    <cfRule type="cellIs" priority="104" dxfId="1" operator="equal" stopIfTrue="1">
      <formula>0</formula>
    </cfRule>
  </conditionalFormatting>
  <conditionalFormatting sqref="N32:N33">
    <cfRule type="cellIs" priority="103" dxfId="0" operator="equal" stopIfTrue="1">
      <formula>0</formula>
    </cfRule>
  </conditionalFormatting>
  <conditionalFormatting sqref="O32:O33">
    <cfRule type="cellIs" priority="102" dxfId="1" operator="equal" stopIfTrue="1">
      <formula>0</formula>
    </cfRule>
  </conditionalFormatting>
  <conditionalFormatting sqref="O32:O33">
    <cfRule type="cellIs" priority="101" dxfId="0" operator="equal" stopIfTrue="1">
      <formula>0</formula>
    </cfRule>
  </conditionalFormatting>
  <conditionalFormatting sqref="L32:L34">
    <cfRule type="cellIs" priority="100" dxfId="1" operator="equal" stopIfTrue="1">
      <formula>0</formula>
    </cfRule>
  </conditionalFormatting>
  <conditionalFormatting sqref="L32:L34">
    <cfRule type="cellIs" priority="99" dxfId="0" operator="equal" stopIfTrue="1">
      <formula>0</formula>
    </cfRule>
  </conditionalFormatting>
  <conditionalFormatting sqref="M32">
    <cfRule type="cellIs" priority="98" dxfId="1" operator="equal" stopIfTrue="1">
      <formula>0</formula>
    </cfRule>
  </conditionalFormatting>
  <conditionalFormatting sqref="M32">
    <cfRule type="cellIs" priority="97" dxfId="0" operator="equal" stopIfTrue="1">
      <formula>0</formula>
    </cfRule>
  </conditionalFormatting>
  <conditionalFormatting sqref="P7:P33">
    <cfRule type="cellIs" priority="96" dxfId="1" operator="equal" stopIfTrue="1">
      <formula>0</formula>
    </cfRule>
  </conditionalFormatting>
  <conditionalFormatting sqref="P7:P33">
    <cfRule type="cellIs" priority="95" dxfId="0" operator="equal" stopIfTrue="1">
      <formula>0</formula>
    </cfRule>
  </conditionalFormatting>
  <conditionalFormatting sqref="Q32:Q33">
    <cfRule type="cellIs" priority="94" dxfId="1" operator="equal" stopIfTrue="1">
      <formula>0</formula>
    </cfRule>
  </conditionalFormatting>
  <conditionalFormatting sqref="Q32:Q33">
    <cfRule type="cellIs" priority="93" dxfId="0" operator="equal" stopIfTrue="1">
      <formula>0</formula>
    </cfRule>
  </conditionalFormatting>
  <conditionalFormatting sqref="R32:R33">
    <cfRule type="cellIs" priority="91" dxfId="0" operator="equal" stopIfTrue="1">
      <formula>0</formula>
    </cfRule>
  </conditionalFormatting>
  <conditionalFormatting sqref="S32:S33">
    <cfRule type="cellIs" priority="89" dxfId="0" operator="equal" stopIfTrue="1">
      <formula>0</formula>
    </cfRule>
  </conditionalFormatting>
  <conditionalFormatting sqref="L7:P31">
    <cfRule type="colorScale" priority="79" dxfId="1050">
      <colorScale>
        <cfvo type="num" val="0"/>
        <cfvo type="num" val="1"/>
        <color theme="0" tint="-0.1499900072813034"/>
        <color theme="0"/>
      </colorScale>
    </cfRule>
    <cfRule type="colorScale" priority="8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Q7:Q31">
    <cfRule type="cellIs" priority="78" dxfId="1" operator="equal" stopIfTrue="1">
      <formula>0</formula>
    </cfRule>
    <cfRule type="colorScale" priority="73" dxfId="1050">
      <colorScale>
        <cfvo type="num" val="0"/>
        <cfvo type="num" val="1"/>
        <color theme="0" tint="-0.1499900072813034"/>
        <color theme="0"/>
      </colorScale>
    </cfRule>
    <cfRule type="colorScale" priority="7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Q7:Q31">
    <cfRule type="colorScale" priority="75" dxfId="1050">
      <colorScale>
        <cfvo type="num" val="0"/>
        <cfvo type="num" val="1"/>
        <color theme="0" tint="-0.1499900072813034"/>
        <color theme="0"/>
      </colorScale>
    </cfRule>
    <cfRule type="colorScale" priority="7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R7:R31">
    <cfRule type="cellIs" priority="72" dxfId="1" operator="equal" stopIfTrue="1">
      <formula>0</formula>
    </cfRule>
    <cfRule type="colorScale" priority="67" dxfId="1050">
      <colorScale>
        <cfvo type="num" val="0"/>
        <cfvo type="num" val="1"/>
        <color theme="0" tint="-0.1499900072813034"/>
        <color theme="0"/>
      </colorScale>
    </cfRule>
    <cfRule type="colorScale" priority="6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R7:R31">
    <cfRule type="colorScale" priority="69" dxfId="1050">
      <colorScale>
        <cfvo type="num" val="0"/>
        <cfvo type="num" val="1"/>
        <color theme="0" tint="-0.1499900072813034"/>
        <color theme="0"/>
      </colorScale>
    </cfRule>
    <cfRule type="colorScale" priority="7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S7:S31">
    <cfRule type="cellIs" priority="66" dxfId="1" operator="equal" stopIfTrue="1">
      <formula>0</formula>
    </cfRule>
    <cfRule type="colorScale" priority="61" dxfId="1050">
      <colorScale>
        <cfvo type="num" val="0"/>
        <cfvo type="num" val="1"/>
        <color theme="0" tint="-0.1499900072813034"/>
        <color theme="0"/>
      </colorScale>
    </cfRule>
    <cfRule type="colorScale" priority="6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S7:S31">
    <cfRule type="colorScale" priority="63" dxfId="1050">
      <colorScale>
        <cfvo type="num" val="0"/>
        <cfvo type="num" val="1"/>
        <color theme="0" tint="-0.1499900072813034"/>
        <color theme="0"/>
      </colorScale>
    </cfRule>
    <cfRule type="colorScale" priority="6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S32">
    <cfRule type="cellIs" priority="44" dxfId="1" operator="equal" stopIfTrue="1">
      <formula>0</formula>
    </cfRule>
  </conditionalFormatting>
  <conditionalFormatting sqref="S32">
    <cfRule type="cellIs" priority="43" dxfId="0" operator="equal" stopIfTrue="1">
      <formula>0</formula>
    </cfRule>
  </conditionalFormatting>
  <conditionalFormatting sqref="S7:S31">
    <cfRule type="cellIs" priority="42" dxfId="1" operator="equal" stopIfTrue="1">
      <formula>0</formula>
    </cfRule>
    <cfRule type="colorScale" priority="37" dxfId="1050">
      <colorScale>
        <cfvo type="num" val="0"/>
        <cfvo type="num" val="1"/>
        <color theme="0" tint="-0.1499900072813034"/>
        <color theme="0"/>
      </colorScale>
    </cfRule>
    <cfRule type="colorScale" priority="3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H7:H31">
    <cfRule type="cellIs" priority="34" dxfId="1" operator="equal" stopIfTrue="1">
      <formula>0</formula>
    </cfRule>
  </conditionalFormatting>
  <conditionalFormatting sqref="I7:I31">
    <cfRule type="cellIs" priority="35" dxfId="1" operator="equal" stopIfTrue="1">
      <formula>0</formula>
    </cfRule>
    <cfRule type="cellIs" priority="36" dxfId="182" operator="greaterThan" stopIfTrue="1">
      <formula>0</formula>
    </cfRule>
  </conditionalFormatting>
  <conditionalFormatting sqref="H7:I31">
    <cfRule type="cellIs" priority="33" dxfId="2" operator="equal" stopIfTrue="1">
      <formula>0</formula>
    </cfRule>
  </conditionalFormatting>
  <conditionalFormatting sqref="G7:G31">
    <cfRule type="cellIs" priority="32" dxfId="1" operator="equal" stopIfTrue="1">
      <formula>0</formula>
    </cfRule>
  </conditionalFormatting>
  <conditionalFormatting sqref="G7:G31">
    <cfRule type="cellIs" priority="31" dxfId="2" operator="equal" stopIfTrue="1">
      <formula>0</formula>
    </cfRule>
  </conditionalFormatting>
  <conditionalFormatting sqref="T7:T31">
    <cfRule type="cellIs" priority="29" dxfId="0" operator="equal" stopIfTrue="1">
      <formula>0</formula>
    </cfRule>
  </conditionalFormatting>
  <conditionalFormatting sqref="T7:T31">
    <cfRule type="cellIs" priority="30" dxfId="1" operator="equal" stopIfTrue="1">
      <formula>0</formula>
    </cfRule>
    <cfRule type="colorScale" priority="25" dxfId="1050">
      <colorScale>
        <cfvo type="num" val="0"/>
        <cfvo type="num" val="1"/>
        <color theme="0" tint="-0.1499900072813034"/>
        <color theme="0"/>
      </colorScale>
    </cfRule>
    <cfRule type="colorScale" priority="2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T7:T31">
    <cfRule type="colorScale" priority="27" dxfId="1050">
      <colorScale>
        <cfvo type="num" val="0"/>
        <cfvo type="num" val="1"/>
        <color theme="0" tint="-0.1499900072813034"/>
        <color theme="0"/>
      </colorScale>
    </cfRule>
    <cfRule type="colorScale" priority="2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T7:T31">
    <cfRule type="cellIs" priority="24" dxfId="1" operator="equal" stopIfTrue="1">
      <formula>0</formula>
    </cfRule>
    <cfRule type="colorScale" priority="19" dxfId="1050">
      <colorScale>
        <cfvo type="num" val="0"/>
        <cfvo type="num" val="1"/>
        <color theme="0" tint="-0.1499900072813034"/>
        <color theme="0"/>
      </colorScale>
    </cfRule>
    <cfRule type="colorScale" priority="2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ellIs" priority="17" dxfId="0" operator="equal" stopIfTrue="1">
      <formula>0</formula>
    </cfRule>
  </conditionalFormatting>
  <conditionalFormatting sqref="U7:U31">
    <cfRule type="cellIs" priority="18" dxfId="1" operator="equal" stopIfTrue="1">
      <formula>0</formula>
    </cfRule>
    <cfRule type="colorScale" priority="13" dxfId="1050">
      <colorScale>
        <cfvo type="num" val="0"/>
        <cfvo type="num" val="1"/>
        <color theme="0" tint="-0.1499900072813034"/>
        <color theme="0"/>
      </colorScale>
    </cfRule>
    <cfRule type="colorScale" priority="1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olorScale" priority="15" dxfId="1050">
      <colorScale>
        <cfvo type="num" val="0"/>
        <cfvo type="num" val="1"/>
        <color theme="0" tint="-0.1499900072813034"/>
        <color theme="0"/>
      </colorScale>
    </cfRule>
    <cfRule type="colorScale" priority="1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ellIs" priority="12" dxfId="1" operator="equal" stopIfTrue="1">
      <formula>0</formula>
    </cfRule>
    <cfRule type="colorScale" priority="7" dxfId="1050">
      <colorScale>
        <cfvo type="num" val="0"/>
        <cfvo type="num" val="1"/>
        <color theme="0" tint="-0.1499900072813034"/>
        <color theme="0"/>
      </colorScale>
    </cfRule>
    <cfRule type="colorScale" priority="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ellIs" priority="6" dxfId="1" operator="equal" stopIfTrue="1">
      <formula>0</formula>
    </cfRule>
    <cfRule type="colorScale" priority="1" dxfId="1050">
      <colorScale>
        <cfvo type="num" val="0"/>
        <cfvo type="num" val="1"/>
        <color theme="0" tint="-0.1499900072813034"/>
        <color theme="0"/>
      </colorScale>
    </cfRule>
    <cfRule type="colorScale" priority="2" dxfId="1050">
      <colorScale>
        <cfvo type="num" val="0"/>
        <cfvo type="num" val="1"/>
        <color theme="0" tint="-0.24997000396251678"/>
        <color theme="0"/>
      </colorScale>
    </cfRule>
  </conditionalFormatting>
  <printOptions horizontalCentered="1"/>
  <pageMargins left="0.1968503937007874" right="0" top="0" bottom="0" header="0" footer="0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R511"/>
  <sheetViews>
    <sheetView zoomScale="95" zoomScaleNormal="95" zoomScalePageLayoutView="0" workbookViewId="0" topLeftCell="A1">
      <selection activeCell="E37" sqref="E37:L37"/>
    </sheetView>
  </sheetViews>
  <sheetFormatPr defaultColWidth="9.140625" defaultRowHeight="12.75"/>
  <cols>
    <col min="1" max="1" width="5.140625" style="1" customWidth="1"/>
    <col min="2" max="2" width="12.421875" style="1" customWidth="1"/>
    <col min="3" max="3" width="12.7109375" style="1" customWidth="1"/>
    <col min="4" max="4" width="13.28125" style="1" customWidth="1"/>
    <col min="5" max="5" width="6.7109375" style="1" customWidth="1"/>
    <col min="6" max="6" width="1.57421875" style="108" customWidth="1"/>
    <col min="7" max="7" width="7.8515625" style="1" customWidth="1"/>
    <col min="8" max="8" width="7.7109375" style="1" customWidth="1"/>
    <col min="9" max="9" width="7.57421875" style="1" customWidth="1"/>
    <col min="10" max="10" width="1.57421875" style="108" customWidth="1"/>
    <col min="11" max="11" width="6.7109375" style="1" customWidth="1"/>
    <col min="12" max="12" width="7.57421875" style="1" customWidth="1"/>
    <col min="13" max="13" width="6.28125" style="1" customWidth="1"/>
    <col min="14" max="14" width="5.57421875" style="1" customWidth="1"/>
    <col min="15" max="15" width="6.00390625" style="1" customWidth="1"/>
    <col min="16" max="16" width="5.7109375" style="1" customWidth="1"/>
    <col min="17" max="17" width="5.421875" style="1" customWidth="1"/>
    <col min="18" max="18" width="7.00390625" style="1" customWidth="1"/>
    <col min="19" max="20" width="6.28125" style="1" customWidth="1"/>
    <col min="21" max="21" width="6.57421875" style="1" customWidth="1"/>
  </cols>
  <sheetData>
    <row r="1" spans="1:21" ht="23.25" customHeight="1" thickBot="1">
      <c r="A1" s="20"/>
      <c r="B1" s="46"/>
      <c r="C1" s="313"/>
      <c r="D1" s="313"/>
      <c r="E1" s="313"/>
      <c r="F1" s="87"/>
      <c r="G1" s="297" t="s">
        <v>267</v>
      </c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9"/>
    </row>
    <row r="2" spans="1:22" ht="27" customHeight="1">
      <c r="A2" s="18"/>
      <c r="B2" s="17"/>
      <c r="C2" s="302" t="s">
        <v>258</v>
      </c>
      <c r="D2" s="303"/>
      <c r="E2" s="121" t="s">
        <v>210</v>
      </c>
      <c r="F2" s="39"/>
      <c r="G2" s="306" t="s">
        <v>235</v>
      </c>
      <c r="H2" s="308" t="s">
        <v>222</v>
      </c>
      <c r="I2" s="308" t="s">
        <v>222</v>
      </c>
      <c r="J2" s="39"/>
      <c r="K2" s="112"/>
      <c r="L2" s="44" t="s">
        <v>1</v>
      </c>
      <c r="M2" s="44" t="s">
        <v>0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150" t="s">
        <v>12</v>
      </c>
      <c r="T2" s="151" t="s">
        <v>46</v>
      </c>
      <c r="U2" s="117" t="s">
        <v>51</v>
      </c>
      <c r="V2" s="24"/>
    </row>
    <row r="3" spans="1:21" ht="15" customHeight="1">
      <c r="A3" s="18"/>
      <c r="B3" s="17"/>
      <c r="C3" s="3"/>
      <c r="E3" s="122"/>
      <c r="F3" s="89"/>
      <c r="G3" s="307"/>
      <c r="H3" s="309"/>
      <c r="I3" s="309"/>
      <c r="J3" s="89"/>
      <c r="K3" s="112"/>
      <c r="L3" s="6">
        <v>23</v>
      </c>
      <c r="M3" s="6">
        <v>6</v>
      </c>
      <c r="N3" s="6">
        <v>27</v>
      </c>
      <c r="O3" s="6">
        <v>18</v>
      </c>
      <c r="P3" s="6">
        <v>1</v>
      </c>
      <c r="Q3" s="6">
        <v>22</v>
      </c>
      <c r="R3" s="6">
        <v>6</v>
      </c>
      <c r="S3" s="6">
        <v>17</v>
      </c>
      <c r="T3" s="6">
        <v>31</v>
      </c>
      <c r="U3" s="118" t="s">
        <v>47</v>
      </c>
    </row>
    <row r="4" spans="1:21" ht="21.75" customHeight="1" thickBot="1">
      <c r="A4" s="9"/>
      <c r="B4" s="17"/>
      <c r="C4" s="19" t="s">
        <v>43</v>
      </c>
      <c r="D4" s="11"/>
      <c r="E4" s="122" t="s">
        <v>4</v>
      </c>
      <c r="F4" s="93"/>
      <c r="G4" s="135" t="s">
        <v>223</v>
      </c>
      <c r="H4" s="135" t="s">
        <v>224</v>
      </c>
      <c r="I4" s="135" t="s">
        <v>225</v>
      </c>
      <c r="J4" s="93"/>
      <c r="K4" s="113" t="s">
        <v>4</v>
      </c>
      <c r="L4" s="33" t="s">
        <v>40</v>
      </c>
      <c r="M4" s="33" t="s">
        <v>38</v>
      </c>
      <c r="N4" s="33" t="s">
        <v>38</v>
      </c>
      <c r="O4" s="33" t="s">
        <v>39</v>
      </c>
      <c r="P4" s="33" t="s">
        <v>253</v>
      </c>
      <c r="Q4" s="33" t="s">
        <v>253</v>
      </c>
      <c r="R4" s="33" t="s">
        <v>268</v>
      </c>
      <c r="S4" s="33" t="s">
        <v>48</v>
      </c>
      <c r="T4" s="33" t="s">
        <v>48</v>
      </c>
      <c r="U4" s="119" t="s">
        <v>269</v>
      </c>
    </row>
    <row r="5" spans="1:21" ht="19.5" customHeight="1">
      <c r="A5" s="4" t="s">
        <v>17</v>
      </c>
      <c r="B5" s="13" t="s">
        <v>15</v>
      </c>
      <c r="C5" s="14"/>
      <c r="D5" s="20"/>
      <c r="E5" s="67">
        <v>7</v>
      </c>
      <c r="F5" s="97"/>
      <c r="G5" s="311" t="s">
        <v>236</v>
      </c>
      <c r="H5" s="311" t="s">
        <v>236</v>
      </c>
      <c r="I5" s="311" t="s">
        <v>236</v>
      </c>
      <c r="J5" s="97"/>
      <c r="K5" s="114">
        <v>10</v>
      </c>
      <c r="L5" s="300" t="s">
        <v>22</v>
      </c>
      <c r="M5" s="300" t="s">
        <v>217</v>
      </c>
      <c r="N5" s="300" t="s">
        <v>35</v>
      </c>
      <c r="O5" s="300" t="s">
        <v>214</v>
      </c>
      <c r="P5" s="304" t="s">
        <v>215</v>
      </c>
      <c r="Q5" s="304" t="s">
        <v>295</v>
      </c>
      <c r="R5" s="300" t="s">
        <v>34</v>
      </c>
      <c r="S5" s="300" t="s">
        <v>216</v>
      </c>
      <c r="T5" s="300" t="s">
        <v>5</v>
      </c>
      <c r="U5" s="300" t="s">
        <v>41</v>
      </c>
    </row>
    <row r="6" spans="1:70" s="1" customFormat="1" ht="15" customHeight="1" thickBot="1">
      <c r="A6" s="7" t="s">
        <v>18</v>
      </c>
      <c r="B6" s="16" t="s">
        <v>2</v>
      </c>
      <c r="C6" s="8" t="s">
        <v>3</v>
      </c>
      <c r="D6" s="8" t="s">
        <v>6</v>
      </c>
      <c r="E6" s="140" t="s">
        <v>16</v>
      </c>
      <c r="F6" s="97"/>
      <c r="G6" s="312"/>
      <c r="H6" s="312"/>
      <c r="I6" s="312"/>
      <c r="J6" s="97"/>
      <c r="K6" s="125" t="s">
        <v>16</v>
      </c>
      <c r="L6" s="301"/>
      <c r="M6" s="301"/>
      <c r="N6" s="301"/>
      <c r="O6" s="301"/>
      <c r="P6" s="305"/>
      <c r="Q6" s="305"/>
      <c r="R6" s="301"/>
      <c r="S6" s="301"/>
      <c r="T6" s="301"/>
      <c r="U6" s="30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65" s="1" customFormat="1" ht="14.25" customHeight="1">
      <c r="A7" s="412">
        <v>1</v>
      </c>
      <c r="B7" s="417" t="s">
        <v>149</v>
      </c>
      <c r="C7" s="418" t="s">
        <v>150</v>
      </c>
      <c r="D7" s="232" t="s">
        <v>35</v>
      </c>
      <c r="E7" s="73">
        <f aca="true" t="shared" si="0" ref="E7:E30">SUM(K7-I7-H7-G7)</f>
        <v>160</v>
      </c>
      <c r="F7" s="126"/>
      <c r="G7" s="181">
        <f aca="true" t="shared" si="1" ref="G7:G30">SMALL(L7:U7,3)</f>
        <v>17</v>
      </c>
      <c r="H7" s="181">
        <f aca="true" t="shared" si="2" ref="H7:H30">SMALL(L7:U7,2)</f>
        <v>0</v>
      </c>
      <c r="I7" s="181">
        <f aca="true" t="shared" si="3" ref="I7:I30">SMALL(L7:U7,1)</f>
        <v>0</v>
      </c>
      <c r="J7" s="289"/>
      <c r="K7" s="86">
        <f aca="true" t="shared" si="4" ref="K7:K30">SUM(L7:U7)</f>
        <v>177</v>
      </c>
      <c r="L7" s="240">
        <v>24</v>
      </c>
      <c r="M7" s="240">
        <v>19.5</v>
      </c>
      <c r="N7" s="240">
        <v>22</v>
      </c>
      <c r="O7" s="60">
        <v>0</v>
      </c>
      <c r="P7" s="60">
        <v>23</v>
      </c>
      <c r="Q7" s="60">
        <v>25</v>
      </c>
      <c r="R7" s="60">
        <v>0</v>
      </c>
      <c r="S7" s="60">
        <v>23</v>
      </c>
      <c r="T7" s="60">
        <v>17</v>
      </c>
      <c r="U7" s="60">
        <v>23.5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s="1" customFormat="1" ht="14.25" customHeight="1">
      <c r="A8" s="413">
        <v>2</v>
      </c>
      <c r="B8" s="266" t="s">
        <v>198</v>
      </c>
      <c r="C8" s="168" t="s">
        <v>75</v>
      </c>
      <c r="D8" s="169" t="s">
        <v>35</v>
      </c>
      <c r="E8" s="74">
        <f t="shared" si="0"/>
        <v>155</v>
      </c>
      <c r="F8" s="127"/>
      <c r="G8" s="181">
        <f t="shared" si="1"/>
        <v>16.5</v>
      </c>
      <c r="H8" s="181">
        <f t="shared" si="2"/>
        <v>16.5</v>
      </c>
      <c r="I8" s="181">
        <f t="shared" si="3"/>
        <v>9</v>
      </c>
      <c r="J8" s="132"/>
      <c r="K8" s="85">
        <f t="shared" si="4"/>
        <v>197</v>
      </c>
      <c r="L8" s="60">
        <v>21.5</v>
      </c>
      <c r="M8" s="60">
        <v>9</v>
      </c>
      <c r="N8" s="60">
        <v>17</v>
      </c>
      <c r="O8" s="60">
        <v>23.5</v>
      </c>
      <c r="P8" s="60">
        <v>16.5</v>
      </c>
      <c r="Q8" s="60">
        <v>22</v>
      </c>
      <c r="R8" s="60">
        <v>22</v>
      </c>
      <c r="S8" s="60">
        <v>24</v>
      </c>
      <c r="T8" s="60">
        <v>25</v>
      </c>
      <c r="U8" s="60">
        <v>16.5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21" ht="14.25" customHeight="1">
      <c r="A9" s="414">
        <v>3</v>
      </c>
      <c r="B9" s="285" t="s">
        <v>170</v>
      </c>
      <c r="C9" s="165" t="s">
        <v>138</v>
      </c>
      <c r="D9" s="66" t="s">
        <v>23</v>
      </c>
      <c r="E9" s="74">
        <f t="shared" si="0"/>
        <v>151.5</v>
      </c>
      <c r="F9" s="127"/>
      <c r="G9" s="181">
        <f t="shared" si="1"/>
        <v>8</v>
      </c>
      <c r="H9" s="181">
        <f t="shared" si="2"/>
        <v>8</v>
      </c>
      <c r="I9" s="181">
        <f t="shared" si="3"/>
        <v>0</v>
      </c>
      <c r="J9" s="132"/>
      <c r="K9" s="85">
        <f t="shared" si="4"/>
        <v>167.5</v>
      </c>
      <c r="L9" s="60">
        <v>20</v>
      </c>
      <c r="M9" s="60">
        <v>22</v>
      </c>
      <c r="N9" s="60">
        <v>24.5</v>
      </c>
      <c r="O9" s="60">
        <v>0</v>
      </c>
      <c r="P9" s="60">
        <v>20</v>
      </c>
      <c r="Q9" s="60">
        <v>20</v>
      </c>
      <c r="R9" s="60">
        <v>21</v>
      </c>
      <c r="S9" s="60">
        <v>8</v>
      </c>
      <c r="T9" s="60">
        <v>24</v>
      </c>
      <c r="U9" s="60">
        <v>8</v>
      </c>
    </row>
    <row r="10" spans="1:21" ht="13.5" customHeight="1">
      <c r="A10" s="420">
        <v>4</v>
      </c>
      <c r="B10" s="266" t="s">
        <v>176</v>
      </c>
      <c r="C10" s="168" t="s">
        <v>123</v>
      </c>
      <c r="D10" s="169" t="s">
        <v>32</v>
      </c>
      <c r="E10" s="74">
        <f t="shared" si="0"/>
        <v>149.5</v>
      </c>
      <c r="F10" s="127"/>
      <c r="G10" s="181">
        <f t="shared" si="1"/>
        <v>16.5</v>
      </c>
      <c r="H10" s="181">
        <f t="shared" si="2"/>
        <v>14</v>
      </c>
      <c r="I10" s="181">
        <f t="shared" si="3"/>
        <v>13</v>
      </c>
      <c r="J10" s="132"/>
      <c r="K10" s="85">
        <f t="shared" si="4"/>
        <v>193</v>
      </c>
      <c r="L10" s="60">
        <v>21.5</v>
      </c>
      <c r="M10" s="60">
        <v>13</v>
      </c>
      <c r="N10" s="60">
        <v>19.5</v>
      </c>
      <c r="O10" s="60">
        <v>23.5</v>
      </c>
      <c r="P10" s="60">
        <v>21</v>
      </c>
      <c r="Q10" s="60">
        <v>21</v>
      </c>
      <c r="R10" s="60">
        <v>23.5</v>
      </c>
      <c r="S10" s="60">
        <v>19.5</v>
      </c>
      <c r="T10" s="60">
        <v>14</v>
      </c>
      <c r="U10" s="60">
        <v>16.5</v>
      </c>
    </row>
    <row r="11" spans="1:21" ht="14.25" customHeight="1">
      <c r="A11" s="421">
        <v>5</v>
      </c>
      <c r="B11" s="265" t="s">
        <v>177</v>
      </c>
      <c r="C11" s="168" t="s">
        <v>123</v>
      </c>
      <c r="D11" s="169" t="s">
        <v>32</v>
      </c>
      <c r="E11" s="74">
        <f t="shared" si="0"/>
        <v>141.5</v>
      </c>
      <c r="F11" s="127"/>
      <c r="G11" s="181">
        <f t="shared" si="1"/>
        <v>11.5</v>
      </c>
      <c r="H11" s="181">
        <f t="shared" si="2"/>
        <v>0</v>
      </c>
      <c r="I11" s="181">
        <f t="shared" si="3"/>
        <v>0</v>
      </c>
      <c r="J11" s="132"/>
      <c r="K11" s="85">
        <f t="shared" si="4"/>
        <v>153</v>
      </c>
      <c r="L11" s="60">
        <v>0</v>
      </c>
      <c r="M11" s="60">
        <v>19.5</v>
      </c>
      <c r="N11" s="60">
        <v>19.5</v>
      </c>
      <c r="O11" s="60">
        <v>0</v>
      </c>
      <c r="P11" s="60">
        <v>24.5</v>
      </c>
      <c r="Q11" s="60">
        <v>17.5</v>
      </c>
      <c r="R11" s="60">
        <v>25</v>
      </c>
      <c r="S11" s="60">
        <v>16</v>
      </c>
      <c r="T11" s="60">
        <v>19.5</v>
      </c>
      <c r="U11" s="60">
        <v>11.5</v>
      </c>
    </row>
    <row r="12" spans="1:21" ht="14.25" customHeight="1">
      <c r="A12" s="23">
        <v>6</v>
      </c>
      <c r="B12" s="265" t="s">
        <v>29</v>
      </c>
      <c r="C12" s="165" t="s">
        <v>146</v>
      </c>
      <c r="D12" s="166" t="s">
        <v>32</v>
      </c>
      <c r="E12" s="74">
        <f t="shared" si="0"/>
        <v>141</v>
      </c>
      <c r="F12" s="127"/>
      <c r="G12" s="181">
        <f t="shared" si="1"/>
        <v>15</v>
      </c>
      <c r="H12" s="181">
        <f t="shared" si="2"/>
        <v>12</v>
      </c>
      <c r="I12" s="181">
        <f t="shared" si="3"/>
        <v>12</v>
      </c>
      <c r="J12" s="132"/>
      <c r="K12" s="85">
        <f t="shared" si="4"/>
        <v>180</v>
      </c>
      <c r="L12" s="60">
        <v>25</v>
      </c>
      <c r="M12" s="60">
        <v>21</v>
      </c>
      <c r="N12" s="60">
        <v>19.5</v>
      </c>
      <c r="O12" s="60">
        <v>21</v>
      </c>
      <c r="P12" s="60">
        <v>16.5</v>
      </c>
      <c r="Q12" s="60">
        <v>12</v>
      </c>
      <c r="R12" s="60">
        <v>15</v>
      </c>
      <c r="S12" s="60">
        <v>17</v>
      </c>
      <c r="T12" s="60">
        <v>12</v>
      </c>
      <c r="U12" s="60">
        <v>21</v>
      </c>
    </row>
    <row r="13" spans="1:21" ht="14.25" customHeight="1">
      <c r="A13" s="5">
        <v>7</v>
      </c>
      <c r="B13" s="285" t="s">
        <v>103</v>
      </c>
      <c r="C13" s="27" t="s">
        <v>104</v>
      </c>
      <c r="D13" s="66" t="s">
        <v>34</v>
      </c>
      <c r="E13" s="74">
        <f t="shared" si="0"/>
        <v>137</v>
      </c>
      <c r="F13" s="127"/>
      <c r="G13" s="181">
        <f t="shared" si="1"/>
        <v>11.5</v>
      </c>
      <c r="H13" s="181">
        <f t="shared" si="2"/>
        <v>10</v>
      </c>
      <c r="I13" s="181">
        <f t="shared" si="3"/>
        <v>9.5</v>
      </c>
      <c r="J13" s="132"/>
      <c r="K13" s="85">
        <f t="shared" si="4"/>
        <v>168</v>
      </c>
      <c r="L13" s="60">
        <v>23</v>
      </c>
      <c r="M13" s="60">
        <v>16</v>
      </c>
      <c r="N13" s="60">
        <v>11.5</v>
      </c>
      <c r="O13" s="60">
        <v>25</v>
      </c>
      <c r="P13" s="60">
        <v>10</v>
      </c>
      <c r="Q13" s="60">
        <v>23</v>
      </c>
      <c r="R13" s="60">
        <v>14</v>
      </c>
      <c r="S13" s="60">
        <v>15</v>
      </c>
      <c r="T13" s="60">
        <v>9.5</v>
      </c>
      <c r="U13" s="60">
        <v>21</v>
      </c>
    </row>
    <row r="14" spans="1:21" ht="14.25" customHeight="1">
      <c r="A14" s="23">
        <v>8</v>
      </c>
      <c r="B14" s="265" t="s">
        <v>145</v>
      </c>
      <c r="C14" s="165" t="s">
        <v>146</v>
      </c>
      <c r="D14" s="169" t="s">
        <v>32</v>
      </c>
      <c r="E14" s="74">
        <f t="shared" si="0"/>
        <v>131.5</v>
      </c>
      <c r="F14" s="127"/>
      <c r="G14" s="181">
        <f t="shared" si="1"/>
        <v>9</v>
      </c>
      <c r="H14" s="181">
        <f t="shared" si="2"/>
        <v>0</v>
      </c>
      <c r="I14" s="181">
        <f t="shared" si="3"/>
        <v>0</v>
      </c>
      <c r="J14" s="132"/>
      <c r="K14" s="85">
        <f t="shared" si="4"/>
        <v>140.5</v>
      </c>
      <c r="L14" s="60">
        <v>0</v>
      </c>
      <c r="M14" s="60">
        <v>0</v>
      </c>
      <c r="N14" s="60">
        <v>9</v>
      </c>
      <c r="O14" s="60">
        <v>13.5</v>
      </c>
      <c r="P14" s="60">
        <v>24.5</v>
      </c>
      <c r="Q14" s="60">
        <v>24</v>
      </c>
      <c r="R14" s="60">
        <v>23.5</v>
      </c>
      <c r="S14" s="60">
        <v>25</v>
      </c>
      <c r="T14" s="60">
        <v>12</v>
      </c>
      <c r="U14" s="60">
        <v>9</v>
      </c>
    </row>
    <row r="15" spans="1:21" ht="14.25" customHeight="1">
      <c r="A15" s="5">
        <v>9</v>
      </c>
      <c r="B15" s="266" t="s">
        <v>101</v>
      </c>
      <c r="C15" s="168" t="s">
        <v>123</v>
      </c>
      <c r="D15" s="169" t="s">
        <v>32</v>
      </c>
      <c r="E15" s="74">
        <f t="shared" si="0"/>
        <v>129</v>
      </c>
      <c r="F15" s="127"/>
      <c r="G15" s="181">
        <f t="shared" si="1"/>
        <v>11.5</v>
      </c>
      <c r="H15" s="181">
        <f t="shared" si="2"/>
        <v>0</v>
      </c>
      <c r="I15" s="181">
        <f t="shared" si="3"/>
        <v>0</v>
      </c>
      <c r="J15" s="132"/>
      <c r="K15" s="85">
        <f t="shared" si="4"/>
        <v>140.5</v>
      </c>
      <c r="L15" s="60">
        <v>0</v>
      </c>
      <c r="M15" s="60">
        <v>14</v>
      </c>
      <c r="N15" s="60">
        <v>11.5</v>
      </c>
      <c r="O15" s="60">
        <v>0</v>
      </c>
      <c r="P15" s="60">
        <v>18</v>
      </c>
      <c r="Q15" s="60">
        <v>19</v>
      </c>
      <c r="R15" s="60">
        <v>17</v>
      </c>
      <c r="S15" s="60">
        <v>18</v>
      </c>
      <c r="T15" s="60">
        <v>19.5</v>
      </c>
      <c r="U15" s="60">
        <v>23.5</v>
      </c>
    </row>
    <row r="16" spans="1:21" ht="14.25" customHeight="1">
      <c r="A16" s="23">
        <v>10</v>
      </c>
      <c r="B16" s="284" t="s">
        <v>186</v>
      </c>
      <c r="C16" s="27" t="s">
        <v>126</v>
      </c>
      <c r="D16" s="169" t="s">
        <v>24</v>
      </c>
      <c r="E16" s="74">
        <f t="shared" si="0"/>
        <v>129</v>
      </c>
      <c r="F16" s="127"/>
      <c r="G16" s="181">
        <f t="shared" si="1"/>
        <v>0</v>
      </c>
      <c r="H16" s="181">
        <f t="shared" si="2"/>
        <v>0</v>
      </c>
      <c r="I16" s="181">
        <f t="shared" si="3"/>
        <v>0</v>
      </c>
      <c r="J16" s="132"/>
      <c r="K16" s="85">
        <f t="shared" si="4"/>
        <v>129</v>
      </c>
      <c r="L16" s="60">
        <v>13</v>
      </c>
      <c r="M16" s="60">
        <v>24</v>
      </c>
      <c r="N16" s="60">
        <v>19.5</v>
      </c>
      <c r="O16" s="60">
        <v>0</v>
      </c>
      <c r="P16" s="60">
        <v>19</v>
      </c>
      <c r="Q16" s="60">
        <v>0</v>
      </c>
      <c r="R16" s="60">
        <v>0</v>
      </c>
      <c r="S16" s="60">
        <v>13.5</v>
      </c>
      <c r="T16" s="60">
        <v>21.5</v>
      </c>
      <c r="U16" s="60">
        <v>18.5</v>
      </c>
    </row>
    <row r="17" spans="1:21" ht="14.25" customHeight="1">
      <c r="A17" s="5">
        <v>11</v>
      </c>
      <c r="B17" s="285" t="s">
        <v>187</v>
      </c>
      <c r="C17" s="27" t="s">
        <v>26</v>
      </c>
      <c r="D17" s="66" t="s">
        <v>27</v>
      </c>
      <c r="E17" s="74">
        <f t="shared" si="0"/>
        <v>127</v>
      </c>
      <c r="F17" s="127"/>
      <c r="G17" s="181">
        <f t="shared" si="1"/>
        <v>10</v>
      </c>
      <c r="H17" s="181">
        <f t="shared" si="2"/>
        <v>9.5</v>
      </c>
      <c r="I17" s="181">
        <f t="shared" si="3"/>
        <v>5.5</v>
      </c>
      <c r="J17" s="132"/>
      <c r="K17" s="85">
        <f t="shared" si="4"/>
        <v>152</v>
      </c>
      <c r="L17" s="60">
        <v>14</v>
      </c>
      <c r="M17" s="60">
        <v>25</v>
      </c>
      <c r="N17" s="60">
        <v>5.5</v>
      </c>
      <c r="O17" s="60">
        <v>18</v>
      </c>
      <c r="P17" s="60">
        <v>22</v>
      </c>
      <c r="Q17" s="60">
        <v>12</v>
      </c>
      <c r="R17" s="60">
        <v>11</v>
      </c>
      <c r="S17" s="60">
        <v>10</v>
      </c>
      <c r="T17" s="60">
        <v>9.5</v>
      </c>
      <c r="U17" s="60">
        <v>25</v>
      </c>
    </row>
    <row r="18" spans="1:21" ht="14.25" customHeight="1">
      <c r="A18" s="23">
        <v>12</v>
      </c>
      <c r="B18" s="285" t="s">
        <v>118</v>
      </c>
      <c r="C18" s="27" t="s">
        <v>36</v>
      </c>
      <c r="D18" s="169" t="s">
        <v>32</v>
      </c>
      <c r="E18" s="74">
        <f t="shared" si="0"/>
        <v>125</v>
      </c>
      <c r="F18" s="127"/>
      <c r="G18" s="181">
        <f t="shared" si="1"/>
        <v>11.5</v>
      </c>
      <c r="H18" s="181">
        <f t="shared" si="2"/>
        <v>11.5</v>
      </c>
      <c r="I18" s="181">
        <f t="shared" si="3"/>
        <v>5.5</v>
      </c>
      <c r="J18" s="132"/>
      <c r="K18" s="85">
        <f t="shared" si="4"/>
        <v>153.5</v>
      </c>
      <c r="L18" s="60">
        <v>17.5</v>
      </c>
      <c r="M18" s="60">
        <v>23</v>
      </c>
      <c r="N18" s="60">
        <v>5.5</v>
      </c>
      <c r="O18" s="60">
        <v>16.5</v>
      </c>
      <c r="P18" s="60">
        <v>13</v>
      </c>
      <c r="Q18" s="60">
        <v>15.5</v>
      </c>
      <c r="R18" s="60">
        <v>18</v>
      </c>
      <c r="S18" s="60">
        <v>11.5</v>
      </c>
      <c r="T18" s="60">
        <v>21.5</v>
      </c>
      <c r="U18" s="60">
        <v>11.5</v>
      </c>
    </row>
    <row r="19" spans="1:21" ht="14.25" customHeight="1">
      <c r="A19" s="5">
        <v>13</v>
      </c>
      <c r="B19" s="265" t="s">
        <v>166</v>
      </c>
      <c r="C19" s="168" t="s">
        <v>167</v>
      </c>
      <c r="D19" s="169" t="s">
        <v>32</v>
      </c>
      <c r="E19" s="74">
        <f t="shared" si="0"/>
        <v>122</v>
      </c>
      <c r="F19" s="127"/>
      <c r="G19" s="181">
        <f t="shared" si="1"/>
        <v>10</v>
      </c>
      <c r="H19" s="181">
        <f t="shared" si="2"/>
        <v>9.5</v>
      </c>
      <c r="I19" s="181">
        <f t="shared" si="3"/>
        <v>0</v>
      </c>
      <c r="J19" s="132"/>
      <c r="K19" s="85">
        <f t="shared" si="4"/>
        <v>141.5</v>
      </c>
      <c r="L19" s="60">
        <v>16</v>
      </c>
      <c r="M19" s="60">
        <v>18</v>
      </c>
      <c r="N19" s="60">
        <v>15.5</v>
      </c>
      <c r="O19" s="60">
        <v>22</v>
      </c>
      <c r="P19" s="60">
        <v>0</v>
      </c>
      <c r="Q19" s="60">
        <v>14</v>
      </c>
      <c r="R19" s="60">
        <v>9.5</v>
      </c>
      <c r="S19" s="60">
        <v>19.5</v>
      </c>
      <c r="T19" s="60">
        <v>17</v>
      </c>
      <c r="U19" s="60">
        <v>10</v>
      </c>
    </row>
    <row r="20" spans="1:21" ht="14.25" customHeight="1">
      <c r="A20" s="23">
        <v>14</v>
      </c>
      <c r="B20" s="265" t="s">
        <v>245</v>
      </c>
      <c r="C20" s="165" t="s">
        <v>246</v>
      </c>
      <c r="D20" s="169" t="s">
        <v>175</v>
      </c>
      <c r="E20" s="74">
        <f t="shared" si="0"/>
        <v>107.5</v>
      </c>
      <c r="F20" s="127"/>
      <c r="G20" s="181">
        <f t="shared" si="1"/>
        <v>11.5</v>
      </c>
      <c r="H20" s="181">
        <f t="shared" si="2"/>
        <v>10</v>
      </c>
      <c r="I20" s="181">
        <f t="shared" si="3"/>
        <v>0</v>
      </c>
      <c r="J20" s="132"/>
      <c r="K20" s="85">
        <f t="shared" si="4"/>
        <v>129</v>
      </c>
      <c r="L20" s="60">
        <v>15</v>
      </c>
      <c r="M20" s="60">
        <v>12</v>
      </c>
      <c r="N20" s="60">
        <v>14</v>
      </c>
      <c r="O20" s="60">
        <v>12</v>
      </c>
      <c r="P20" s="60">
        <v>0</v>
      </c>
      <c r="Q20" s="60">
        <v>10</v>
      </c>
      <c r="R20" s="60">
        <v>13</v>
      </c>
      <c r="S20" s="60">
        <v>11.5</v>
      </c>
      <c r="T20" s="60">
        <v>23</v>
      </c>
      <c r="U20" s="60">
        <v>18.5</v>
      </c>
    </row>
    <row r="21" spans="1:21" ht="14.25" customHeight="1">
      <c r="A21" s="5">
        <v>15</v>
      </c>
      <c r="B21" s="285" t="s">
        <v>188</v>
      </c>
      <c r="C21" s="27" t="s">
        <v>126</v>
      </c>
      <c r="D21" s="169" t="s">
        <v>24</v>
      </c>
      <c r="E21" s="74">
        <f t="shared" si="0"/>
        <v>97.5</v>
      </c>
      <c r="F21" s="127"/>
      <c r="G21" s="181">
        <f t="shared" si="1"/>
        <v>0</v>
      </c>
      <c r="H21" s="181">
        <f t="shared" si="2"/>
        <v>0</v>
      </c>
      <c r="I21" s="181">
        <f t="shared" si="3"/>
        <v>0</v>
      </c>
      <c r="J21" s="132"/>
      <c r="K21" s="85">
        <f t="shared" si="4"/>
        <v>97.5</v>
      </c>
      <c r="L21" s="60">
        <v>0</v>
      </c>
      <c r="M21" s="60">
        <v>9</v>
      </c>
      <c r="N21" s="60">
        <v>13</v>
      </c>
      <c r="O21" s="60">
        <v>16.5</v>
      </c>
      <c r="P21" s="60">
        <v>8.5</v>
      </c>
      <c r="Q21" s="60">
        <v>0</v>
      </c>
      <c r="R21" s="60">
        <v>16</v>
      </c>
      <c r="S21" s="60">
        <v>13.5</v>
      </c>
      <c r="T21" s="60">
        <v>0</v>
      </c>
      <c r="U21" s="60">
        <v>21</v>
      </c>
    </row>
    <row r="22" spans="1:21" ht="14.25" customHeight="1">
      <c r="A22" s="23">
        <v>16</v>
      </c>
      <c r="B22" s="265" t="s">
        <v>131</v>
      </c>
      <c r="C22" s="177" t="s">
        <v>132</v>
      </c>
      <c r="D22" s="166" t="s">
        <v>23</v>
      </c>
      <c r="E22" s="74">
        <f t="shared" si="0"/>
        <v>94</v>
      </c>
      <c r="F22" s="127"/>
      <c r="G22" s="181">
        <f t="shared" si="1"/>
        <v>0</v>
      </c>
      <c r="H22" s="181">
        <f t="shared" si="2"/>
        <v>0</v>
      </c>
      <c r="I22" s="181">
        <f t="shared" si="3"/>
        <v>0</v>
      </c>
      <c r="J22" s="132"/>
      <c r="K22" s="85">
        <f t="shared" si="4"/>
        <v>94</v>
      </c>
      <c r="L22" s="60">
        <v>0</v>
      </c>
      <c r="M22" s="60">
        <v>0</v>
      </c>
      <c r="N22" s="60">
        <v>10</v>
      </c>
      <c r="O22" s="60">
        <v>13.5</v>
      </c>
      <c r="P22" s="60">
        <v>0</v>
      </c>
      <c r="Q22" s="60">
        <v>17.5</v>
      </c>
      <c r="R22" s="60">
        <v>0</v>
      </c>
      <c r="S22" s="60">
        <v>21</v>
      </c>
      <c r="T22" s="60">
        <v>17</v>
      </c>
      <c r="U22" s="60">
        <v>15</v>
      </c>
    </row>
    <row r="23" spans="1:21" ht="14.25" customHeight="1">
      <c r="A23" s="23">
        <v>17</v>
      </c>
      <c r="B23" s="265" t="s">
        <v>110</v>
      </c>
      <c r="C23" s="165" t="s">
        <v>37</v>
      </c>
      <c r="D23" s="169" t="s">
        <v>32</v>
      </c>
      <c r="E23" s="74">
        <f t="shared" si="0"/>
        <v>92.5</v>
      </c>
      <c r="F23" s="127"/>
      <c r="G23" s="181">
        <f t="shared" si="1"/>
        <v>0</v>
      </c>
      <c r="H23" s="181">
        <f t="shared" si="2"/>
        <v>0</v>
      </c>
      <c r="I23" s="181">
        <f t="shared" si="3"/>
        <v>0</v>
      </c>
      <c r="J23" s="132"/>
      <c r="K23" s="85">
        <f t="shared" si="4"/>
        <v>92.5</v>
      </c>
      <c r="L23" s="60">
        <v>0</v>
      </c>
      <c r="M23" s="60">
        <v>15</v>
      </c>
      <c r="N23" s="60">
        <v>15.5</v>
      </c>
      <c r="O23" s="60">
        <v>9</v>
      </c>
      <c r="P23" s="60">
        <v>11.5</v>
      </c>
      <c r="Q23" s="60">
        <v>15.5</v>
      </c>
      <c r="R23" s="60">
        <v>12</v>
      </c>
      <c r="S23" s="60">
        <v>0</v>
      </c>
      <c r="T23" s="60">
        <v>0</v>
      </c>
      <c r="U23" s="60">
        <v>14</v>
      </c>
    </row>
    <row r="24" spans="1:21" ht="14.25" customHeight="1">
      <c r="A24" s="5">
        <v>18</v>
      </c>
      <c r="B24" s="286" t="s">
        <v>178</v>
      </c>
      <c r="C24" s="26" t="s">
        <v>179</v>
      </c>
      <c r="D24" s="218" t="s">
        <v>5</v>
      </c>
      <c r="E24" s="74">
        <f t="shared" si="0"/>
        <v>89</v>
      </c>
      <c r="F24" s="127"/>
      <c r="G24" s="181">
        <f t="shared" si="1"/>
        <v>0</v>
      </c>
      <c r="H24" s="181">
        <f t="shared" si="2"/>
        <v>0</v>
      </c>
      <c r="I24" s="181">
        <f t="shared" si="3"/>
        <v>0</v>
      </c>
      <c r="J24" s="290">
        <f>SMALL(M24:V24,1)</f>
        <v>0</v>
      </c>
      <c r="K24" s="85">
        <f t="shared" si="4"/>
        <v>89</v>
      </c>
      <c r="L24" s="60">
        <v>0</v>
      </c>
      <c r="M24" s="60">
        <v>17</v>
      </c>
      <c r="N24" s="60">
        <v>0</v>
      </c>
      <c r="O24" s="60">
        <v>15</v>
      </c>
      <c r="P24" s="60">
        <v>14.5</v>
      </c>
      <c r="Q24" s="60">
        <v>0</v>
      </c>
      <c r="R24" s="60">
        <v>19.5</v>
      </c>
      <c r="S24" s="60">
        <v>8</v>
      </c>
      <c r="T24" s="60">
        <v>15</v>
      </c>
      <c r="U24" s="60">
        <v>0</v>
      </c>
    </row>
    <row r="25" spans="1:21" ht="14.25" customHeight="1">
      <c r="A25" s="23">
        <v>19</v>
      </c>
      <c r="B25" s="265" t="s">
        <v>28</v>
      </c>
      <c r="C25" s="165" t="s">
        <v>144</v>
      </c>
      <c r="D25" s="66" t="s">
        <v>27</v>
      </c>
      <c r="E25" s="74">
        <f t="shared" si="0"/>
        <v>84.5</v>
      </c>
      <c r="F25" s="127"/>
      <c r="G25" s="181">
        <f t="shared" si="1"/>
        <v>0</v>
      </c>
      <c r="H25" s="181">
        <f t="shared" si="2"/>
        <v>0</v>
      </c>
      <c r="I25" s="181">
        <f t="shared" si="3"/>
        <v>0</v>
      </c>
      <c r="J25" s="132"/>
      <c r="K25" s="85">
        <f t="shared" si="4"/>
        <v>84.5</v>
      </c>
      <c r="L25" s="60">
        <v>0</v>
      </c>
      <c r="M25" s="60">
        <v>0</v>
      </c>
      <c r="N25" s="60">
        <v>23</v>
      </c>
      <c r="O25" s="60">
        <v>19</v>
      </c>
      <c r="P25" s="60">
        <v>8.5</v>
      </c>
      <c r="Q25" s="60">
        <v>0</v>
      </c>
      <c r="R25" s="60">
        <v>0</v>
      </c>
      <c r="S25" s="60">
        <v>22</v>
      </c>
      <c r="T25" s="60">
        <v>12</v>
      </c>
      <c r="U25" s="60">
        <v>0</v>
      </c>
    </row>
    <row r="26" spans="1:21" ht="14.25" customHeight="1">
      <c r="A26" s="416">
        <v>20</v>
      </c>
      <c r="B26" s="285" t="s">
        <v>133</v>
      </c>
      <c r="C26" s="27" t="s">
        <v>75</v>
      </c>
      <c r="D26" s="169" t="s">
        <v>35</v>
      </c>
      <c r="E26" s="74">
        <f t="shared" si="0"/>
        <v>80.5</v>
      </c>
      <c r="F26" s="127"/>
      <c r="G26" s="181">
        <f t="shared" si="1"/>
        <v>4</v>
      </c>
      <c r="H26" s="181">
        <f t="shared" si="2"/>
        <v>0</v>
      </c>
      <c r="I26" s="181">
        <f t="shared" si="3"/>
        <v>0</v>
      </c>
      <c r="J26" s="132"/>
      <c r="K26" s="85">
        <f t="shared" si="4"/>
        <v>84.5</v>
      </c>
      <c r="L26" s="60">
        <v>19</v>
      </c>
      <c r="M26" s="60">
        <v>9</v>
      </c>
      <c r="N26" s="60">
        <v>4</v>
      </c>
      <c r="O26" s="60">
        <v>11</v>
      </c>
      <c r="P26" s="60">
        <v>14.5</v>
      </c>
      <c r="Q26" s="60">
        <v>0</v>
      </c>
      <c r="R26" s="60">
        <v>8</v>
      </c>
      <c r="S26" s="60">
        <v>6</v>
      </c>
      <c r="T26" s="60">
        <v>0</v>
      </c>
      <c r="U26" s="60">
        <v>13</v>
      </c>
    </row>
    <row r="27" spans="1:21" ht="14.25" customHeight="1">
      <c r="A27" s="416">
        <v>21</v>
      </c>
      <c r="B27" s="266" t="s">
        <v>151</v>
      </c>
      <c r="C27" s="168" t="s">
        <v>152</v>
      </c>
      <c r="D27" s="166" t="s">
        <v>34</v>
      </c>
      <c r="E27" s="74">
        <f t="shared" si="0"/>
        <v>73</v>
      </c>
      <c r="F27" s="127"/>
      <c r="G27" s="181">
        <f t="shared" si="1"/>
        <v>0</v>
      </c>
      <c r="H27" s="181">
        <f t="shared" si="2"/>
        <v>0</v>
      </c>
      <c r="I27" s="181">
        <f t="shared" si="3"/>
        <v>0</v>
      </c>
      <c r="J27" s="132"/>
      <c r="K27" s="85">
        <f t="shared" si="4"/>
        <v>73</v>
      </c>
      <c r="L27" s="60">
        <v>17.5</v>
      </c>
      <c r="M27" s="60">
        <v>0</v>
      </c>
      <c r="N27" s="60">
        <v>8</v>
      </c>
      <c r="O27" s="60">
        <v>20</v>
      </c>
      <c r="P27" s="60">
        <v>0</v>
      </c>
      <c r="Q27" s="60">
        <v>0</v>
      </c>
      <c r="R27" s="60">
        <v>19.5</v>
      </c>
      <c r="S27" s="60">
        <v>8</v>
      </c>
      <c r="T27" s="60">
        <v>0</v>
      </c>
      <c r="U27" s="60">
        <v>0</v>
      </c>
    </row>
    <row r="28" spans="1:21" ht="14.25" customHeight="1">
      <c r="A28" s="416">
        <v>22</v>
      </c>
      <c r="B28" s="265" t="s">
        <v>136</v>
      </c>
      <c r="C28" s="165" t="s">
        <v>163</v>
      </c>
      <c r="D28" s="166" t="s">
        <v>23</v>
      </c>
      <c r="E28" s="74">
        <f t="shared" si="0"/>
        <v>64</v>
      </c>
      <c r="F28" s="127"/>
      <c r="G28" s="181">
        <f t="shared" si="1"/>
        <v>0</v>
      </c>
      <c r="H28" s="181">
        <f t="shared" si="2"/>
        <v>0</v>
      </c>
      <c r="I28" s="181">
        <f t="shared" si="3"/>
        <v>0</v>
      </c>
      <c r="J28" s="132"/>
      <c r="K28" s="85">
        <f t="shared" si="4"/>
        <v>64</v>
      </c>
      <c r="L28" s="60">
        <v>12</v>
      </c>
      <c r="M28" s="60">
        <v>9</v>
      </c>
      <c r="N28" s="60">
        <v>7</v>
      </c>
      <c r="O28" s="60">
        <v>10</v>
      </c>
      <c r="P28" s="60">
        <v>11.5</v>
      </c>
      <c r="Q28" s="60">
        <v>0</v>
      </c>
      <c r="R28" s="60">
        <v>9.5</v>
      </c>
      <c r="S28" s="60">
        <v>5</v>
      </c>
      <c r="T28" s="60">
        <v>0</v>
      </c>
      <c r="U28" s="60">
        <v>0</v>
      </c>
    </row>
    <row r="29" spans="1:21" ht="14.25" customHeight="1">
      <c r="A29" s="416">
        <v>23</v>
      </c>
      <c r="B29" s="266" t="s">
        <v>185</v>
      </c>
      <c r="C29" s="168" t="s">
        <v>143</v>
      </c>
      <c r="D29" s="166" t="s">
        <v>27</v>
      </c>
      <c r="E29" s="74">
        <f t="shared" si="0"/>
        <v>45.5</v>
      </c>
      <c r="F29" s="127"/>
      <c r="G29" s="181">
        <f t="shared" si="1"/>
        <v>0</v>
      </c>
      <c r="H29" s="181">
        <f t="shared" si="2"/>
        <v>0</v>
      </c>
      <c r="I29" s="181">
        <f t="shared" si="3"/>
        <v>0</v>
      </c>
      <c r="J29" s="132"/>
      <c r="K29" s="85">
        <f t="shared" si="4"/>
        <v>45.5</v>
      </c>
      <c r="L29" s="268">
        <v>0</v>
      </c>
      <c r="M29" s="268">
        <v>9</v>
      </c>
      <c r="N29" s="268">
        <v>24.5</v>
      </c>
      <c r="O29" s="268">
        <v>0</v>
      </c>
      <c r="P29" s="268">
        <v>0</v>
      </c>
      <c r="Q29" s="60">
        <v>12</v>
      </c>
      <c r="R29" s="60">
        <v>0</v>
      </c>
      <c r="S29" s="60">
        <v>0</v>
      </c>
      <c r="T29" s="60">
        <v>0</v>
      </c>
      <c r="U29" s="60">
        <v>0</v>
      </c>
    </row>
    <row r="30" spans="1:21" ht="14.25" customHeight="1">
      <c r="A30" s="415">
        <v>24</v>
      </c>
      <c r="B30" s="265" t="s">
        <v>93</v>
      </c>
      <c r="C30" s="168" t="s">
        <v>120</v>
      </c>
      <c r="D30" s="166" t="s">
        <v>22</v>
      </c>
      <c r="E30" s="74">
        <f t="shared" si="0"/>
        <v>0</v>
      </c>
      <c r="F30" s="127"/>
      <c r="G30" s="181">
        <f t="shared" si="1"/>
        <v>0</v>
      </c>
      <c r="H30" s="181">
        <f t="shared" si="2"/>
        <v>0</v>
      </c>
      <c r="I30" s="181">
        <f t="shared" si="3"/>
        <v>0</v>
      </c>
      <c r="J30" s="132"/>
      <c r="K30" s="85">
        <f t="shared" si="4"/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4.25" customHeight="1">
      <c r="A31" s="293"/>
      <c r="B31" s="265"/>
      <c r="C31" s="165"/>
      <c r="D31" s="169"/>
      <c r="E31" s="181"/>
      <c r="F31" s="129"/>
      <c r="G31" s="181"/>
      <c r="H31" s="181"/>
      <c r="I31" s="181"/>
      <c r="J31" s="132"/>
      <c r="K31" s="181"/>
      <c r="L31" s="181"/>
      <c r="M31" s="181"/>
      <c r="N31" s="181"/>
      <c r="O31" s="211"/>
      <c r="P31" s="211"/>
      <c r="Q31" s="181"/>
      <c r="R31" s="181"/>
      <c r="S31" s="181"/>
      <c r="T31" s="181"/>
      <c r="U31" s="60"/>
    </row>
    <row r="32" spans="1:21" ht="14.25" customHeight="1">
      <c r="A32" s="293"/>
      <c r="B32" s="265"/>
      <c r="C32" s="165"/>
      <c r="D32" s="169"/>
      <c r="E32" s="181"/>
      <c r="F32" s="129"/>
      <c r="G32" s="181"/>
      <c r="H32" s="181"/>
      <c r="I32" s="181"/>
      <c r="J32" s="132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</row>
    <row r="33" spans="1:21" ht="14.25" customHeight="1">
      <c r="A33" s="293"/>
      <c r="B33" s="265"/>
      <c r="C33" s="165"/>
      <c r="D33" s="169"/>
      <c r="E33" s="181"/>
      <c r="F33" s="129"/>
      <c r="G33" s="181"/>
      <c r="H33" s="181"/>
      <c r="I33" s="181"/>
      <c r="J33" s="132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</row>
    <row r="34" spans="1:21" ht="14.25" customHeight="1">
      <c r="A34" s="293"/>
      <c r="B34" s="266"/>
      <c r="C34" s="168"/>
      <c r="D34" s="169"/>
      <c r="E34" s="181"/>
      <c r="F34" s="129"/>
      <c r="G34" s="186"/>
      <c r="H34" s="186"/>
      <c r="I34" s="186"/>
      <c r="J34" s="132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</row>
    <row r="35" spans="1:21" ht="15.75" customHeight="1" thickBot="1">
      <c r="A35" s="419"/>
      <c r="B35" s="292"/>
      <c r="C35" s="184"/>
      <c r="D35" s="185"/>
      <c r="E35" s="181"/>
      <c r="F35" s="129"/>
      <c r="G35" s="186"/>
      <c r="H35" s="186"/>
      <c r="I35" s="186"/>
      <c r="J35" s="132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</row>
    <row r="36" spans="1:21" ht="14.25" customHeight="1" thickBot="1">
      <c r="A36" s="30">
        <f>COUNTA(I36:U36)</f>
        <v>10</v>
      </c>
      <c r="B36" s="187"/>
      <c r="C36" s="188"/>
      <c r="D36" s="189"/>
      <c r="E36" s="190">
        <f>AVERAGE(L36:U36)</f>
        <v>18</v>
      </c>
      <c r="F36" s="155"/>
      <c r="G36" s="191"/>
      <c r="H36" s="191"/>
      <c r="I36" s="192"/>
      <c r="J36" s="132"/>
      <c r="K36" s="15"/>
      <c r="L36" s="56">
        <v>14</v>
      </c>
      <c r="M36" s="56">
        <v>19</v>
      </c>
      <c r="N36" s="56">
        <v>22</v>
      </c>
      <c r="O36" s="56">
        <v>17</v>
      </c>
      <c r="P36" s="56">
        <v>18</v>
      </c>
      <c r="Q36" s="56">
        <v>16</v>
      </c>
      <c r="R36" s="56">
        <v>18</v>
      </c>
      <c r="S36" s="56">
        <v>21</v>
      </c>
      <c r="T36" s="56">
        <v>17</v>
      </c>
      <c r="U36" s="56">
        <v>18</v>
      </c>
    </row>
    <row r="37" spans="1:21" ht="13.5" thickBot="1">
      <c r="A37" s="262" t="s">
        <v>316</v>
      </c>
      <c r="B37" s="271"/>
      <c r="C37" s="262"/>
      <c r="D37" s="262"/>
      <c r="E37" s="422"/>
      <c r="F37" s="423"/>
      <c r="G37" s="422"/>
      <c r="H37" s="422"/>
      <c r="I37" s="422"/>
      <c r="J37" s="423"/>
      <c r="K37" s="424"/>
      <c r="L37" s="425"/>
      <c r="M37" s="35">
        <v>0</v>
      </c>
      <c r="N37" s="220" t="s">
        <v>14</v>
      </c>
      <c r="O37" s="32"/>
      <c r="P37" s="32"/>
      <c r="Q37" s="225"/>
      <c r="R37" s="225"/>
      <c r="S37" s="225"/>
      <c r="T37" s="225"/>
      <c r="U37" s="226"/>
    </row>
    <row r="38" spans="1:21" ht="13.5" customHeight="1">
      <c r="A38" s="219" t="s">
        <v>294</v>
      </c>
      <c r="B38" s="34"/>
      <c r="C38" s="34"/>
      <c r="D38" s="34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6:10" ht="12.75">
      <c r="F39" s="2"/>
      <c r="J39" s="2"/>
    </row>
    <row r="40" spans="1:2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6:10" ht="12.75">
      <c r="F133" s="24"/>
      <c r="J133" s="24"/>
    </row>
    <row r="134" spans="6:10" ht="12.75">
      <c r="F134" s="24"/>
      <c r="J134" s="24"/>
    </row>
    <row r="135" spans="6:10" ht="12.75">
      <c r="F135" s="24"/>
      <c r="J135" s="24"/>
    </row>
    <row r="136" spans="6:10" ht="12.75">
      <c r="F136" s="24"/>
      <c r="J136" s="24"/>
    </row>
    <row r="137" spans="6:10" ht="12.75">
      <c r="F137" s="24"/>
      <c r="J137" s="24"/>
    </row>
    <row r="138" spans="6:10" ht="12.75">
      <c r="F138" s="24"/>
      <c r="J138" s="24"/>
    </row>
    <row r="139" spans="6:10" ht="12.75">
      <c r="F139" s="24"/>
      <c r="J139" s="24"/>
    </row>
    <row r="140" spans="6:10" ht="12.75">
      <c r="F140" s="24"/>
      <c r="J140" s="24"/>
    </row>
    <row r="141" spans="6:10" ht="12.75">
      <c r="F141" s="24"/>
      <c r="J141" s="24"/>
    </row>
    <row r="142" spans="6:10" ht="12.75">
      <c r="F142" s="24"/>
      <c r="J142" s="24"/>
    </row>
    <row r="143" spans="6:10" ht="12.75">
      <c r="F143" s="24"/>
      <c r="J143" s="24"/>
    </row>
    <row r="144" spans="6:10" ht="12.75">
      <c r="F144" s="24"/>
      <c r="J144" s="24"/>
    </row>
    <row r="145" spans="6:10" ht="12.75">
      <c r="F145" s="24"/>
      <c r="J145" s="24"/>
    </row>
    <row r="146" spans="6:10" ht="12.75">
      <c r="F146" s="24"/>
      <c r="J146" s="24"/>
    </row>
    <row r="147" spans="6:10" ht="12.75">
      <c r="F147" s="24"/>
      <c r="J147" s="24"/>
    </row>
    <row r="148" spans="6:10" ht="12.75">
      <c r="F148" s="24"/>
      <c r="J148" s="24"/>
    </row>
    <row r="149" spans="6:10" ht="12.75">
      <c r="F149" s="24"/>
      <c r="J149" s="24"/>
    </row>
    <row r="150" spans="6:10" ht="12.75">
      <c r="F150" s="24"/>
      <c r="J150" s="24"/>
    </row>
    <row r="151" spans="6:10" ht="12.75">
      <c r="F151" s="24"/>
      <c r="J151" s="24"/>
    </row>
    <row r="152" spans="6:10" ht="12.75">
      <c r="F152" s="24"/>
      <c r="J152" s="24"/>
    </row>
    <row r="153" spans="6:10" ht="12.75">
      <c r="F153" s="24"/>
      <c r="J153" s="24"/>
    </row>
    <row r="154" spans="6:10" ht="12.75">
      <c r="F154" s="24"/>
      <c r="J154" s="24"/>
    </row>
    <row r="155" spans="6:10" ht="12.75">
      <c r="F155" s="24"/>
      <c r="J155" s="24"/>
    </row>
    <row r="156" spans="6:10" ht="12.75">
      <c r="F156" s="24"/>
      <c r="J156" s="24"/>
    </row>
    <row r="157" spans="6:10" ht="12.75">
      <c r="F157" s="24"/>
      <c r="J157" s="24"/>
    </row>
    <row r="158" spans="6:10" ht="12.75">
      <c r="F158" s="24"/>
      <c r="J158" s="24"/>
    </row>
    <row r="159" spans="6:10" ht="12.75">
      <c r="F159" s="24"/>
      <c r="J159" s="24"/>
    </row>
    <row r="160" spans="6:10" ht="12.75">
      <c r="F160" s="24"/>
      <c r="J160" s="24"/>
    </row>
    <row r="161" spans="6:10" ht="12.75">
      <c r="F161" s="24"/>
      <c r="J161" s="24"/>
    </row>
    <row r="162" spans="6:10" ht="12.75">
      <c r="F162" s="24"/>
      <c r="J162" s="24"/>
    </row>
    <row r="163" spans="6:10" ht="12.75">
      <c r="F163" s="24"/>
      <c r="J163" s="24"/>
    </row>
    <row r="164" spans="6:10" ht="12.75">
      <c r="F164" s="24"/>
      <c r="J164" s="24"/>
    </row>
    <row r="165" spans="6:10" ht="12.75">
      <c r="F165" s="24"/>
      <c r="J165" s="24"/>
    </row>
    <row r="166" spans="6:10" ht="12.75">
      <c r="F166" s="24"/>
      <c r="J166" s="24"/>
    </row>
    <row r="167" spans="6:10" ht="12.75">
      <c r="F167" s="24"/>
      <c r="J167" s="24"/>
    </row>
    <row r="168" spans="6:10" ht="12.75">
      <c r="F168" s="24"/>
      <c r="J168" s="24"/>
    </row>
    <row r="169" spans="6:10" ht="12.75">
      <c r="F169" s="24"/>
      <c r="J169" s="24"/>
    </row>
    <row r="170" spans="6:10" ht="12.75">
      <c r="F170" s="24"/>
      <c r="J170" s="24"/>
    </row>
    <row r="171" spans="6:10" ht="12.75">
      <c r="F171" s="24"/>
      <c r="J171" s="24"/>
    </row>
    <row r="172" spans="6:10" ht="12.75">
      <c r="F172" s="24"/>
      <c r="J172" s="24"/>
    </row>
    <row r="173" spans="6:10" ht="12.75">
      <c r="F173" s="24"/>
      <c r="J173" s="24"/>
    </row>
    <row r="174" spans="6:10" ht="12.75">
      <c r="F174" s="24"/>
      <c r="J174" s="24"/>
    </row>
    <row r="175" spans="6:10" ht="12.75">
      <c r="F175" s="24"/>
      <c r="J175" s="24"/>
    </row>
    <row r="176" spans="6:10" ht="12.75">
      <c r="F176" s="24"/>
      <c r="J176" s="24"/>
    </row>
    <row r="177" spans="6:10" ht="12.75">
      <c r="F177" s="24"/>
      <c r="J177" s="24"/>
    </row>
    <row r="178" spans="6:10" ht="12.75">
      <c r="F178" s="24"/>
      <c r="J178" s="24"/>
    </row>
    <row r="179" spans="6:10" ht="12.75">
      <c r="F179" s="24"/>
      <c r="J179" s="24"/>
    </row>
    <row r="180" spans="6:10" ht="12.75">
      <c r="F180" s="24"/>
      <c r="J180" s="24"/>
    </row>
    <row r="181" spans="6:10" ht="12.75">
      <c r="F181" s="24"/>
      <c r="J181" s="24"/>
    </row>
    <row r="182" spans="6:10" ht="12.75">
      <c r="F182" s="24"/>
      <c r="J182" s="24"/>
    </row>
    <row r="183" spans="6:10" ht="12.75">
      <c r="F183" s="24"/>
      <c r="J183" s="24"/>
    </row>
    <row r="184" spans="6:10" ht="12.75">
      <c r="F184" s="24"/>
      <c r="J184" s="24"/>
    </row>
    <row r="185" spans="6:10" ht="12.75">
      <c r="F185" s="24"/>
      <c r="J185" s="24"/>
    </row>
    <row r="186" spans="6:10" ht="12.75">
      <c r="F186" s="24"/>
      <c r="J186" s="24"/>
    </row>
    <row r="187" spans="6:10" ht="12.75">
      <c r="F187" s="24"/>
      <c r="J187" s="24"/>
    </row>
    <row r="188" spans="6:10" ht="12.75">
      <c r="F188" s="24"/>
      <c r="J188" s="24"/>
    </row>
    <row r="189" spans="6:10" ht="12.75">
      <c r="F189" s="24"/>
      <c r="J189" s="24"/>
    </row>
    <row r="190" spans="6:10" ht="12.75">
      <c r="F190" s="24"/>
      <c r="J190" s="24"/>
    </row>
    <row r="191" spans="6:10" ht="12.75">
      <c r="F191" s="24"/>
      <c r="J191" s="24"/>
    </row>
    <row r="192" spans="6:10" ht="12.75">
      <c r="F192" s="24"/>
      <c r="J192" s="24"/>
    </row>
    <row r="193" spans="6:10" ht="12.75">
      <c r="F193" s="24"/>
      <c r="J193" s="24"/>
    </row>
    <row r="194" spans="6:10" ht="12.75">
      <c r="F194" s="24"/>
      <c r="J194" s="24"/>
    </row>
    <row r="195" spans="6:10" ht="12.75">
      <c r="F195" s="24"/>
      <c r="J195" s="24"/>
    </row>
    <row r="196" spans="6:10" ht="12.75">
      <c r="F196" s="24"/>
      <c r="J196" s="24"/>
    </row>
    <row r="197" spans="6:10" ht="12.75">
      <c r="F197" s="24"/>
      <c r="J197" s="24"/>
    </row>
    <row r="198" spans="6:10" ht="12.75">
      <c r="F198" s="24"/>
      <c r="J198" s="24"/>
    </row>
    <row r="199" spans="6:10" ht="12.75">
      <c r="F199" s="24"/>
      <c r="J199" s="24"/>
    </row>
    <row r="200" spans="6:10" ht="12.75">
      <c r="F200" s="24"/>
      <c r="J200" s="24"/>
    </row>
    <row r="201" spans="6:10" ht="12.75">
      <c r="F201" s="24"/>
      <c r="J201" s="24"/>
    </row>
    <row r="202" spans="6:10" ht="12.75">
      <c r="F202" s="24"/>
      <c r="J202" s="24"/>
    </row>
    <row r="203" spans="6:10" ht="12.75">
      <c r="F203" s="24"/>
      <c r="J203" s="24"/>
    </row>
    <row r="204" spans="6:10" ht="12.75">
      <c r="F204" s="24"/>
      <c r="J204" s="24"/>
    </row>
    <row r="205" spans="6:10" ht="12.75">
      <c r="F205" s="24"/>
      <c r="J205" s="24"/>
    </row>
    <row r="206" spans="6:10" ht="12.75">
      <c r="F206" s="24"/>
      <c r="J206" s="24"/>
    </row>
    <row r="207" spans="6:10" ht="12.75">
      <c r="F207" s="24"/>
      <c r="J207" s="24"/>
    </row>
    <row r="208" spans="6:10" ht="12.75">
      <c r="F208" s="24"/>
      <c r="J208" s="24"/>
    </row>
    <row r="209" spans="6:10" ht="12.75">
      <c r="F209" s="24"/>
      <c r="J209" s="24"/>
    </row>
    <row r="210" spans="6:10" ht="12.75">
      <c r="F210" s="24"/>
      <c r="J210" s="24"/>
    </row>
    <row r="211" spans="6:10" ht="12.75">
      <c r="F211" s="24"/>
      <c r="J211" s="24"/>
    </row>
    <row r="212" spans="6:10" ht="12.75">
      <c r="F212" s="24"/>
      <c r="J212" s="24"/>
    </row>
    <row r="213" spans="6:10" ht="12.75">
      <c r="F213" s="24"/>
      <c r="J213" s="24"/>
    </row>
    <row r="214" spans="6:10" ht="12.75">
      <c r="F214" s="24"/>
      <c r="J214" s="24"/>
    </row>
    <row r="215" spans="6:10" ht="12.75">
      <c r="F215" s="24"/>
      <c r="J215" s="24"/>
    </row>
    <row r="216" spans="6:10" ht="12.75">
      <c r="F216" s="24"/>
      <c r="J216" s="24"/>
    </row>
    <row r="217" spans="6:10" ht="12.75">
      <c r="F217" s="24"/>
      <c r="J217" s="24"/>
    </row>
    <row r="218" spans="6:10" ht="12.75">
      <c r="F218" s="24"/>
      <c r="J218" s="24"/>
    </row>
    <row r="219" spans="6:10" ht="12.75">
      <c r="F219" s="24"/>
      <c r="J219" s="24"/>
    </row>
    <row r="220" spans="6:10" ht="12.75">
      <c r="F220" s="24"/>
      <c r="J220" s="24"/>
    </row>
    <row r="221" spans="6:10" ht="12.75">
      <c r="F221" s="24"/>
      <c r="J221" s="24"/>
    </row>
    <row r="222" spans="6:10" ht="12.75">
      <c r="F222" s="24"/>
      <c r="J222" s="24"/>
    </row>
    <row r="223" spans="6:10" ht="12.75">
      <c r="F223" s="24"/>
      <c r="J223" s="24"/>
    </row>
    <row r="224" spans="6:10" ht="12.75">
      <c r="F224" s="24"/>
      <c r="J224" s="24"/>
    </row>
    <row r="225" spans="6:10" ht="12.75">
      <c r="F225" s="24"/>
      <c r="J225" s="24"/>
    </row>
    <row r="226" spans="6:10" ht="12.75">
      <c r="F226" s="24"/>
      <c r="J226" s="24"/>
    </row>
    <row r="227" spans="6:10" ht="12.75">
      <c r="F227" s="24"/>
      <c r="J227" s="24"/>
    </row>
    <row r="228" spans="6:10" ht="12.75">
      <c r="F228" s="24"/>
      <c r="J228" s="24"/>
    </row>
    <row r="229" spans="6:10" ht="12.75">
      <c r="F229" s="24"/>
      <c r="J229" s="24"/>
    </row>
    <row r="230" spans="6:10" ht="12.75">
      <c r="F230" s="24"/>
      <c r="J230" s="24"/>
    </row>
    <row r="231" spans="6:10" ht="12.75">
      <c r="F231" s="24"/>
      <c r="J231" s="24"/>
    </row>
    <row r="232" spans="6:10" ht="12.75">
      <c r="F232" s="24"/>
      <c r="J232" s="24"/>
    </row>
    <row r="233" spans="6:10" ht="12.75">
      <c r="F233" s="24"/>
      <c r="J233" s="24"/>
    </row>
    <row r="234" spans="6:10" ht="12.75">
      <c r="F234" s="24"/>
      <c r="J234" s="24"/>
    </row>
    <row r="235" spans="6:10" ht="12.75">
      <c r="F235" s="24"/>
      <c r="J235" s="24"/>
    </row>
    <row r="236" spans="6:10" ht="12.75">
      <c r="F236" s="24"/>
      <c r="J236" s="24"/>
    </row>
    <row r="237" spans="6:10" ht="12.75">
      <c r="F237" s="24"/>
      <c r="J237" s="24"/>
    </row>
    <row r="238" spans="6:10" ht="12.75">
      <c r="F238" s="24"/>
      <c r="J238" s="24"/>
    </row>
    <row r="239" spans="6:10" ht="12.75">
      <c r="F239" s="24"/>
      <c r="J239" s="24"/>
    </row>
    <row r="240" spans="6:10" ht="12.75">
      <c r="F240" s="24"/>
      <c r="J240" s="24"/>
    </row>
    <row r="241" spans="6:10" ht="12.75">
      <c r="F241" s="24"/>
      <c r="J241" s="24"/>
    </row>
    <row r="242" spans="6:10" ht="12.75">
      <c r="F242" s="24"/>
      <c r="J242" s="24"/>
    </row>
    <row r="243" spans="6:10" ht="12.75">
      <c r="F243" s="24"/>
      <c r="J243" s="24"/>
    </row>
    <row r="244" spans="6:10" ht="12.75">
      <c r="F244" s="24"/>
      <c r="J244" s="24"/>
    </row>
    <row r="245" spans="6:10" ht="12.75">
      <c r="F245" s="24"/>
      <c r="J245" s="24"/>
    </row>
    <row r="246" spans="6:10" ht="12.75">
      <c r="F246" s="24"/>
      <c r="J246" s="24"/>
    </row>
    <row r="247" spans="6:10" ht="12.75">
      <c r="F247" s="24"/>
      <c r="J247" s="24"/>
    </row>
    <row r="248" spans="6:10" ht="12.75">
      <c r="F248" s="24"/>
      <c r="J248" s="24"/>
    </row>
    <row r="249" spans="6:10" ht="12.75">
      <c r="F249" s="24"/>
      <c r="J249" s="24"/>
    </row>
    <row r="250" spans="6:10" ht="12.75">
      <c r="F250" s="24"/>
      <c r="J250" s="24"/>
    </row>
    <row r="251" spans="6:10" ht="12.75">
      <c r="F251" s="24"/>
      <c r="J251" s="24"/>
    </row>
    <row r="252" spans="6:10" ht="12.75">
      <c r="F252" s="24"/>
      <c r="J252" s="24"/>
    </row>
    <row r="253" spans="6:10" ht="12.75">
      <c r="F253" s="24"/>
      <c r="J253" s="24"/>
    </row>
    <row r="254" spans="6:10" ht="12.75">
      <c r="F254" s="24"/>
      <c r="J254" s="24"/>
    </row>
    <row r="255" spans="6:10" ht="12.75">
      <c r="F255" s="24"/>
      <c r="J255" s="24"/>
    </row>
    <row r="256" spans="6:10" ht="12.75">
      <c r="F256" s="24"/>
      <c r="J256" s="24"/>
    </row>
    <row r="257" spans="6:10" ht="12.75">
      <c r="F257" s="24"/>
      <c r="J257" s="24"/>
    </row>
    <row r="258" spans="6:10" ht="12.75">
      <c r="F258" s="24"/>
      <c r="J258" s="24"/>
    </row>
    <row r="259" spans="6:10" ht="12.75">
      <c r="F259" s="24"/>
      <c r="J259" s="24"/>
    </row>
    <row r="260" spans="6:10" ht="12.75">
      <c r="F260" s="24"/>
      <c r="J260" s="24"/>
    </row>
    <row r="261" spans="6:10" ht="12.75">
      <c r="F261" s="24"/>
      <c r="J261" s="24"/>
    </row>
    <row r="262" spans="6:10" ht="12.75">
      <c r="F262" s="24"/>
      <c r="J262" s="24"/>
    </row>
    <row r="263" spans="6:10" ht="12.75">
      <c r="F263" s="24"/>
      <c r="J263" s="24"/>
    </row>
    <row r="264" spans="6:10" ht="12.75">
      <c r="F264" s="24"/>
      <c r="J264" s="24"/>
    </row>
    <row r="265" spans="6:10" ht="12.75">
      <c r="F265" s="24"/>
      <c r="J265" s="24"/>
    </row>
    <row r="266" spans="6:10" ht="12.75">
      <c r="F266" s="24"/>
      <c r="J266" s="24"/>
    </row>
    <row r="267" spans="6:10" ht="12.75">
      <c r="F267" s="24"/>
      <c r="J267" s="24"/>
    </row>
    <row r="268" spans="6:10" ht="12.75">
      <c r="F268" s="24"/>
      <c r="J268" s="24"/>
    </row>
    <row r="269" spans="6:10" ht="12.75">
      <c r="F269" s="24"/>
      <c r="J269" s="24"/>
    </row>
    <row r="270" spans="6:10" ht="12.75">
      <c r="F270" s="24"/>
      <c r="J270" s="24"/>
    </row>
    <row r="271" spans="6:10" ht="12.75">
      <c r="F271" s="24"/>
      <c r="J271" s="24"/>
    </row>
    <row r="272" spans="6:10" ht="12.75">
      <c r="F272" s="24"/>
      <c r="J272" s="24"/>
    </row>
    <row r="273" spans="6:10" ht="12.75">
      <c r="F273" s="24"/>
      <c r="J273" s="24"/>
    </row>
    <row r="274" spans="6:10" ht="12.75">
      <c r="F274" s="24"/>
      <c r="J274" s="24"/>
    </row>
    <row r="275" spans="6:10" ht="12.75">
      <c r="F275" s="24"/>
      <c r="J275" s="24"/>
    </row>
    <row r="276" spans="6:10" ht="12.75">
      <c r="F276" s="24"/>
      <c r="J276" s="24"/>
    </row>
    <row r="277" spans="6:10" ht="12.75">
      <c r="F277" s="24"/>
      <c r="J277" s="24"/>
    </row>
    <row r="278" spans="6:10" ht="12.75">
      <c r="F278" s="24"/>
      <c r="J278" s="24"/>
    </row>
    <row r="279" spans="6:10" ht="12.75">
      <c r="F279" s="24"/>
      <c r="J279" s="24"/>
    </row>
    <row r="280" spans="6:10" ht="12.75">
      <c r="F280" s="24"/>
      <c r="J280" s="24"/>
    </row>
    <row r="281" spans="6:10" ht="12.75">
      <c r="F281" s="24"/>
      <c r="J281" s="24"/>
    </row>
    <row r="282" spans="6:10" ht="12.75">
      <c r="F282" s="24"/>
      <c r="J282" s="24"/>
    </row>
    <row r="283" spans="6:10" ht="12.75">
      <c r="F283" s="24"/>
      <c r="J283" s="24"/>
    </row>
    <row r="284" spans="6:10" ht="12.75">
      <c r="F284" s="24"/>
      <c r="J284" s="24"/>
    </row>
    <row r="285" spans="6:10" ht="12.75">
      <c r="F285" s="24"/>
      <c r="J285" s="24"/>
    </row>
    <row r="286" spans="6:10" ht="12.75">
      <c r="F286" s="24"/>
      <c r="J286" s="24"/>
    </row>
    <row r="287" spans="6:10" ht="12.75">
      <c r="F287" s="24"/>
      <c r="J287" s="24"/>
    </row>
    <row r="288" spans="6:10" ht="12.75">
      <c r="F288" s="24"/>
      <c r="J288" s="24"/>
    </row>
    <row r="289" spans="6:10" ht="12.75">
      <c r="F289" s="24"/>
      <c r="J289" s="24"/>
    </row>
    <row r="290" spans="6:10" ht="12.75">
      <c r="F290" s="24"/>
      <c r="J290" s="24"/>
    </row>
    <row r="291" spans="6:10" ht="12.75">
      <c r="F291" s="24"/>
      <c r="J291" s="24"/>
    </row>
    <row r="292" spans="6:10" ht="12.75">
      <c r="F292" s="24"/>
      <c r="J292" s="24"/>
    </row>
    <row r="293" spans="6:10" ht="12.75">
      <c r="F293" s="24"/>
      <c r="J293" s="24"/>
    </row>
    <row r="294" spans="6:10" ht="12.75">
      <c r="F294" s="24"/>
      <c r="J294" s="24"/>
    </row>
    <row r="295" spans="6:10" ht="12.75">
      <c r="F295" s="24"/>
      <c r="J295" s="24"/>
    </row>
    <row r="296" spans="6:10" ht="12.75">
      <c r="F296" s="24"/>
      <c r="J296" s="24"/>
    </row>
    <row r="297" spans="6:10" ht="12.75">
      <c r="F297" s="24"/>
      <c r="J297" s="24"/>
    </row>
    <row r="298" spans="6:10" ht="12.75">
      <c r="F298" s="24"/>
      <c r="J298" s="24"/>
    </row>
    <row r="299" spans="6:10" ht="12.75">
      <c r="F299" s="24"/>
      <c r="J299" s="24"/>
    </row>
    <row r="300" spans="6:10" ht="12.75">
      <c r="F300" s="24"/>
      <c r="J300" s="24"/>
    </row>
    <row r="301" spans="6:10" ht="12.75">
      <c r="F301" s="24"/>
      <c r="J301" s="24"/>
    </row>
    <row r="302" spans="6:10" ht="12.75">
      <c r="F302" s="24"/>
      <c r="J302" s="24"/>
    </row>
    <row r="303" spans="6:10" ht="12.75">
      <c r="F303" s="24"/>
      <c r="J303" s="24"/>
    </row>
    <row r="304" spans="6:10" ht="12.75">
      <c r="F304" s="24"/>
      <c r="J304" s="24"/>
    </row>
    <row r="305" spans="6:10" ht="12.75">
      <c r="F305" s="24"/>
      <c r="J305" s="24"/>
    </row>
    <row r="306" spans="6:10" ht="12.75">
      <c r="F306" s="24"/>
      <c r="J306" s="24"/>
    </row>
    <row r="307" spans="6:10" ht="12.75">
      <c r="F307" s="24"/>
      <c r="J307" s="24"/>
    </row>
    <row r="308" spans="6:10" ht="12.75">
      <c r="F308" s="24"/>
      <c r="J308" s="24"/>
    </row>
    <row r="309" spans="6:10" ht="12.75">
      <c r="F309" s="24"/>
      <c r="J309" s="24"/>
    </row>
    <row r="310" spans="6:10" ht="12.75">
      <c r="F310" s="24"/>
      <c r="J310" s="24"/>
    </row>
    <row r="311" spans="6:10" ht="12.75">
      <c r="F311" s="24"/>
      <c r="J311" s="24"/>
    </row>
    <row r="312" spans="6:10" ht="12.75">
      <c r="F312" s="24"/>
      <c r="J312" s="24"/>
    </row>
    <row r="313" spans="6:10" ht="12.75">
      <c r="F313" s="24"/>
      <c r="J313" s="24"/>
    </row>
    <row r="314" spans="6:10" ht="12.75">
      <c r="F314" s="24"/>
      <c r="J314" s="24"/>
    </row>
    <row r="315" spans="6:10" ht="12.75">
      <c r="F315" s="24"/>
      <c r="J315" s="24"/>
    </row>
    <row r="316" spans="6:10" ht="12.75">
      <c r="F316" s="24"/>
      <c r="J316" s="24"/>
    </row>
    <row r="317" spans="6:10" ht="12.75">
      <c r="F317" s="24"/>
      <c r="J317" s="24"/>
    </row>
    <row r="318" spans="6:10" ht="12.75">
      <c r="F318" s="24"/>
      <c r="J318" s="24"/>
    </row>
    <row r="319" spans="6:10" ht="12.75">
      <c r="F319" s="24"/>
      <c r="J319" s="24"/>
    </row>
    <row r="320" spans="6:10" ht="12.75">
      <c r="F320" s="24"/>
      <c r="J320" s="24"/>
    </row>
    <row r="321" spans="6:10" ht="12.75">
      <c r="F321" s="24"/>
      <c r="J321" s="24"/>
    </row>
    <row r="322" spans="6:10" ht="12.75">
      <c r="F322" s="24"/>
      <c r="J322" s="24"/>
    </row>
    <row r="323" spans="6:10" ht="12.75">
      <c r="F323" s="24"/>
      <c r="J323" s="24"/>
    </row>
    <row r="324" spans="6:10" ht="12.75">
      <c r="F324" s="24"/>
      <c r="J324" s="24"/>
    </row>
    <row r="325" spans="6:10" ht="12.75">
      <c r="F325" s="24"/>
      <c r="J325" s="24"/>
    </row>
    <row r="326" spans="6:10" ht="12.75">
      <c r="F326" s="24"/>
      <c r="J326" s="24"/>
    </row>
    <row r="327" spans="6:10" ht="12.75">
      <c r="F327" s="24"/>
      <c r="J327" s="24"/>
    </row>
    <row r="328" spans="6:10" ht="12.75">
      <c r="F328" s="24"/>
      <c r="J328" s="24"/>
    </row>
    <row r="329" spans="6:10" ht="12.75">
      <c r="F329" s="24"/>
      <c r="J329" s="24"/>
    </row>
    <row r="330" spans="6:10" ht="12.75">
      <c r="F330" s="24"/>
      <c r="J330" s="24"/>
    </row>
    <row r="331" spans="6:10" ht="12.75">
      <c r="F331" s="24"/>
      <c r="J331" s="24"/>
    </row>
    <row r="332" spans="6:10" ht="12.75">
      <c r="F332" s="24"/>
      <c r="J332" s="24"/>
    </row>
    <row r="333" spans="6:10" ht="12.75">
      <c r="F333" s="24"/>
      <c r="J333" s="24"/>
    </row>
    <row r="334" spans="6:10" ht="12.75">
      <c r="F334" s="24"/>
      <c r="J334" s="24"/>
    </row>
    <row r="335" spans="6:10" ht="12.75">
      <c r="F335" s="24"/>
      <c r="J335" s="24"/>
    </row>
    <row r="336" spans="6:10" ht="12.75">
      <c r="F336" s="24"/>
      <c r="J336" s="24"/>
    </row>
    <row r="337" spans="6:10" ht="12.75">
      <c r="F337" s="24"/>
      <c r="J337" s="24"/>
    </row>
    <row r="338" spans="6:10" ht="12.75">
      <c r="F338" s="24"/>
      <c r="J338" s="24"/>
    </row>
    <row r="339" spans="6:10" ht="12.75">
      <c r="F339" s="24"/>
      <c r="J339" s="24"/>
    </row>
    <row r="340" spans="6:10" ht="12.75">
      <c r="F340" s="24"/>
      <c r="J340" s="24"/>
    </row>
    <row r="341" spans="6:10" ht="12.75">
      <c r="F341" s="24"/>
      <c r="J341" s="24"/>
    </row>
    <row r="342" spans="6:10" ht="12.75">
      <c r="F342" s="24"/>
      <c r="J342" s="24"/>
    </row>
    <row r="343" spans="6:10" ht="12.75">
      <c r="F343" s="24"/>
      <c r="J343" s="24"/>
    </row>
    <row r="344" spans="6:10" ht="12.75">
      <c r="F344" s="24"/>
      <c r="J344" s="24"/>
    </row>
    <row r="345" spans="6:10" ht="12.75">
      <c r="F345" s="24"/>
      <c r="J345" s="24"/>
    </row>
    <row r="346" spans="6:10" ht="12.75">
      <c r="F346" s="24"/>
      <c r="J346" s="24"/>
    </row>
    <row r="347" spans="6:10" ht="12.75">
      <c r="F347" s="24"/>
      <c r="J347" s="24"/>
    </row>
    <row r="348" spans="6:10" ht="12.75">
      <c r="F348" s="24"/>
      <c r="J348" s="24"/>
    </row>
    <row r="349" spans="6:10" ht="12.75">
      <c r="F349" s="24"/>
      <c r="J349" s="24"/>
    </row>
    <row r="350" spans="6:10" ht="12.75">
      <c r="F350" s="24"/>
      <c r="J350" s="24"/>
    </row>
    <row r="351" spans="6:10" ht="12.75">
      <c r="F351" s="24"/>
      <c r="J351" s="24"/>
    </row>
    <row r="352" spans="6:10" ht="12.75">
      <c r="F352" s="24"/>
      <c r="J352" s="24"/>
    </row>
    <row r="353" spans="6:10" ht="12.75">
      <c r="F353" s="24"/>
      <c r="J353" s="24"/>
    </row>
    <row r="354" spans="6:10" ht="12.75">
      <c r="F354" s="24"/>
      <c r="J354" s="24"/>
    </row>
    <row r="355" spans="6:10" ht="12.75">
      <c r="F355" s="24"/>
      <c r="J355" s="24"/>
    </row>
    <row r="356" spans="6:10" ht="12.75">
      <c r="F356" s="24"/>
      <c r="J356" s="24"/>
    </row>
    <row r="357" spans="6:10" ht="12.75">
      <c r="F357" s="24"/>
      <c r="J357" s="24"/>
    </row>
    <row r="358" spans="6:10" ht="12.75">
      <c r="F358" s="24"/>
      <c r="J358" s="24"/>
    </row>
    <row r="359" spans="6:10" ht="12.75">
      <c r="F359" s="24"/>
      <c r="J359" s="24"/>
    </row>
    <row r="360" spans="6:10" ht="12.75">
      <c r="F360" s="24"/>
      <c r="J360" s="24"/>
    </row>
    <row r="361" spans="6:10" ht="12.75">
      <c r="F361" s="24"/>
      <c r="J361" s="24"/>
    </row>
    <row r="362" spans="6:10" ht="12.75">
      <c r="F362" s="24"/>
      <c r="J362" s="24"/>
    </row>
    <row r="363" spans="6:10" ht="12.75">
      <c r="F363" s="24"/>
      <c r="J363" s="24"/>
    </row>
    <row r="364" spans="6:10" ht="12.75">
      <c r="F364" s="24"/>
      <c r="J364" s="24"/>
    </row>
    <row r="365" spans="6:10" ht="12.75">
      <c r="F365" s="24"/>
      <c r="J365" s="24"/>
    </row>
    <row r="366" spans="6:10" ht="12.75">
      <c r="F366" s="24"/>
      <c r="J366" s="24"/>
    </row>
    <row r="367" spans="6:10" ht="12.75">
      <c r="F367" s="24"/>
      <c r="J367" s="24"/>
    </row>
    <row r="368" spans="6:10" ht="12.75">
      <c r="F368" s="24"/>
      <c r="J368" s="24"/>
    </row>
    <row r="369" spans="6:10" ht="12.75">
      <c r="F369" s="24"/>
      <c r="J369" s="24"/>
    </row>
    <row r="370" spans="6:10" ht="12.75">
      <c r="F370" s="24"/>
      <c r="J370" s="24"/>
    </row>
    <row r="371" spans="6:10" ht="12.75">
      <c r="F371" s="24"/>
      <c r="J371" s="24"/>
    </row>
    <row r="372" spans="6:10" ht="12.75">
      <c r="F372" s="24"/>
      <c r="J372" s="24"/>
    </row>
    <row r="373" spans="6:10" ht="12.75">
      <c r="F373" s="24"/>
      <c r="J373" s="24"/>
    </row>
    <row r="374" spans="6:10" ht="12.75">
      <c r="F374" s="24"/>
      <c r="J374" s="24"/>
    </row>
    <row r="375" spans="6:10" ht="12.75">
      <c r="F375" s="24"/>
      <c r="J375" s="24"/>
    </row>
    <row r="376" spans="6:10" ht="12.75">
      <c r="F376" s="24"/>
      <c r="J376" s="24"/>
    </row>
    <row r="377" spans="6:10" ht="12.75">
      <c r="F377" s="24"/>
      <c r="J377" s="24"/>
    </row>
    <row r="378" spans="6:10" ht="12.75">
      <c r="F378" s="24"/>
      <c r="J378" s="24"/>
    </row>
    <row r="379" spans="6:10" ht="12.75">
      <c r="F379" s="24"/>
      <c r="J379" s="24"/>
    </row>
    <row r="380" spans="6:10" ht="12.75">
      <c r="F380" s="24"/>
      <c r="J380" s="24"/>
    </row>
    <row r="381" spans="6:10" ht="12.75">
      <c r="F381" s="24"/>
      <c r="J381" s="24"/>
    </row>
    <row r="382" spans="6:10" ht="12.75">
      <c r="F382" s="24"/>
      <c r="J382" s="24"/>
    </row>
    <row r="383" spans="6:10" ht="12.75">
      <c r="F383" s="24"/>
      <c r="J383" s="24"/>
    </row>
    <row r="384" spans="6:10" ht="12.75">
      <c r="F384" s="24"/>
      <c r="J384" s="24"/>
    </row>
    <row r="385" spans="6:10" ht="12.75">
      <c r="F385" s="24"/>
      <c r="J385" s="24"/>
    </row>
    <row r="386" spans="6:10" ht="12.75">
      <c r="F386" s="24"/>
      <c r="J386" s="24"/>
    </row>
    <row r="387" spans="6:10" ht="12.75">
      <c r="F387" s="24"/>
      <c r="J387" s="24"/>
    </row>
    <row r="388" spans="6:10" ht="12.75">
      <c r="F388" s="24"/>
      <c r="J388" s="24"/>
    </row>
    <row r="389" spans="6:10" ht="12.75">
      <c r="F389" s="24"/>
      <c r="J389" s="24"/>
    </row>
    <row r="390" spans="6:10" ht="12.75">
      <c r="F390" s="24"/>
      <c r="J390" s="24"/>
    </row>
    <row r="391" spans="6:10" ht="12.75">
      <c r="F391" s="24"/>
      <c r="J391" s="24"/>
    </row>
    <row r="392" spans="6:10" ht="12.75">
      <c r="F392" s="24"/>
      <c r="J392" s="24"/>
    </row>
    <row r="393" spans="6:10" ht="12.75">
      <c r="F393" s="24"/>
      <c r="J393" s="24"/>
    </row>
    <row r="394" spans="6:10" ht="12.75">
      <c r="F394" s="24"/>
      <c r="J394" s="24"/>
    </row>
    <row r="395" spans="6:10" ht="12.75">
      <c r="F395" s="24"/>
      <c r="J395" s="24"/>
    </row>
    <row r="396" spans="6:10" ht="12.75">
      <c r="F396" s="24"/>
      <c r="J396" s="24"/>
    </row>
    <row r="397" spans="6:10" ht="12.75">
      <c r="F397" s="24"/>
      <c r="J397" s="24"/>
    </row>
    <row r="398" spans="6:10" ht="12.75">
      <c r="F398" s="24"/>
      <c r="J398" s="24"/>
    </row>
    <row r="399" spans="6:10" ht="12.75">
      <c r="F399" s="24"/>
      <c r="J399" s="24"/>
    </row>
    <row r="400" spans="6:10" ht="12.75">
      <c r="F400" s="24"/>
      <c r="J400" s="24"/>
    </row>
    <row r="401" spans="6:10" ht="12.75">
      <c r="F401" s="24"/>
      <c r="J401" s="24"/>
    </row>
    <row r="402" spans="6:10" ht="12.75">
      <c r="F402" s="24"/>
      <c r="J402" s="24"/>
    </row>
    <row r="403" spans="6:10" ht="12.75">
      <c r="F403" s="24"/>
      <c r="J403" s="24"/>
    </row>
    <row r="404" spans="6:10" ht="12.75">
      <c r="F404" s="24"/>
      <c r="J404" s="24"/>
    </row>
    <row r="405" spans="6:10" ht="12.75">
      <c r="F405" s="24"/>
      <c r="J405" s="24"/>
    </row>
    <row r="406" spans="6:10" ht="12.75">
      <c r="F406" s="24"/>
      <c r="J406" s="24"/>
    </row>
    <row r="407" spans="6:10" ht="12.75">
      <c r="F407" s="24"/>
      <c r="J407" s="24"/>
    </row>
    <row r="408" spans="6:10" ht="12.75">
      <c r="F408" s="24"/>
      <c r="J408" s="24"/>
    </row>
    <row r="409" spans="6:10" ht="12.75">
      <c r="F409" s="24"/>
      <c r="J409" s="24"/>
    </row>
    <row r="410" spans="6:10" ht="12.75">
      <c r="F410" s="24"/>
      <c r="J410" s="24"/>
    </row>
    <row r="411" spans="6:10" ht="12.75">
      <c r="F411" s="24"/>
      <c r="J411" s="24"/>
    </row>
    <row r="412" spans="6:10" ht="12.75">
      <c r="F412" s="24"/>
      <c r="J412" s="24"/>
    </row>
    <row r="413" spans="6:10" ht="12.75">
      <c r="F413" s="24"/>
      <c r="J413" s="24"/>
    </row>
    <row r="414" spans="6:10" ht="12.75">
      <c r="F414" s="24"/>
      <c r="J414" s="24"/>
    </row>
    <row r="415" spans="6:10" ht="12.75">
      <c r="F415" s="24"/>
      <c r="J415" s="24"/>
    </row>
    <row r="416" spans="6:10" ht="12.75">
      <c r="F416" s="24"/>
      <c r="J416" s="24"/>
    </row>
    <row r="417" spans="6:10" ht="12.75">
      <c r="F417" s="24"/>
      <c r="J417" s="24"/>
    </row>
    <row r="418" spans="6:10" ht="12.75">
      <c r="F418" s="24"/>
      <c r="J418" s="24"/>
    </row>
    <row r="419" spans="6:10" ht="12.75">
      <c r="F419" s="24"/>
      <c r="J419" s="24"/>
    </row>
    <row r="420" spans="6:10" ht="12.75">
      <c r="F420" s="24"/>
      <c r="J420" s="24"/>
    </row>
    <row r="421" spans="6:10" ht="12.75">
      <c r="F421" s="24"/>
      <c r="J421" s="24"/>
    </row>
    <row r="422" spans="6:10" ht="12.75">
      <c r="F422" s="24"/>
      <c r="J422" s="24"/>
    </row>
    <row r="423" spans="6:10" ht="12.75">
      <c r="F423" s="24"/>
      <c r="J423" s="24"/>
    </row>
    <row r="424" spans="6:10" ht="12.75">
      <c r="F424" s="24"/>
      <c r="J424" s="24"/>
    </row>
    <row r="425" spans="6:10" ht="12.75">
      <c r="F425" s="24"/>
      <c r="J425" s="24"/>
    </row>
    <row r="426" spans="6:10" ht="12.75">
      <c r="F426" s="24"/>
      <c r="J426" s="24"/>
    </row>
    <row r="427" spans="6:10" ht="12.75">
      <c r="F427" s="24"/>
      <c r="J427" s="24"/>
    </row>
    <row r="428" spans="6:10" ht="12.75">
      <c r="F428" s="24"/>
      <c r="J428" s="24"/>
    </row>
    <row r="429" spans="6:10" ht="12.75">
      <c r="F429" s="24"/>
      <c r="J429" s="24"/>
    </row>
    <row r="430" spans="6:10" ht="12.75">
      <c r="F430" s="24"/>
      <c r="J430" s="24"/>
    </row>
    <row r="431" spans="6:10" ht="12.75">
      <c r="F431" s="24"/>
      <c r="J431" s="24"/>
    </row>
    <row r="432" spans="6:10" ht="12.75">
      <c r="F432" s="24"/>
      <c r="J432" s="24"/>
    </row>
    <row r="433" spans="6:10" ht="12.75">
      <c r="F433" s="24"/>
      <c r="J433" s="24"/>
    </row>
    <row r="434" spans="6:10" ht="12.75">
      <c r="F434" s="24"/>
      <c r="J434" s="24"/>
    </row>
    <row r="435" spans="6:10" ht="12.75">
      <c r="F435" s="24"/>
      <c r="J435" s="24"/>
    </row>
    <row r="436" spans="6:10" ht="12.75">
      <c r="F436" s="24"/>
      <c r="J436" s="24"/>
    </row>
    <row r="437" spans="6:10" ht="12.75">
      <c r="F437" s="24"/>
      <c r="J437" s="24"/>
    </row>
    <row r="438" spans="6:10" ht="12.75">
      <c r="F438" s="24"/>
      <c r="J438" s="24"/>
    </row>
    <row r="439" spans="6:10" ht="12.75">
      <c r="F439" s="24"/>
      <c r="J439" s="24"/>
    </row>
    <row r="440" spans="6:10" ht="12.75">
      <c r="F440" s="24"/>
      <c r="J440" s="24"/>
    </row>
    <row r="441" spans="6:10" ht="12.75">
      <c r="F441" s="24"/>
      <c r="J441" s="24"/>
    </row>
    <row r="442" spans="6:10" ht="12.75">
      <c r="F442" s="24"/>
      <c r="J442" s="24"/>
    </row>
    <row r="443" spans="6:10" ht="12.75">
      <c r="F443" s="24"/>
      <c r="J443" s="24"/>
    </row>
    <row r="444" spans="6:10" ht="12.75">
      <c r="F444" s="24"/>
      <c r="J444" s="24"/>
    </row>
    <row r="445" spans="6:10" ht="12.75">
      <c r="F445" s="24"/>
      <c r="J445" s="24"/>
    </row>
    <row r="446" spans="6:10" ht="12.75">
      <c r="F446" s="24"/>
      <c r="J446" s="24"/>
    </row>
    <row r="447" spans="6:10" ht="12.75">
      <c r="F447" s="24"/>
      <c r="J447" s="24"/>
    </row>
    <row r="448" spans="6:10" ht="12.75">
      <c r="F448" s="24"/>
      <c r="J448" s="24"/>
    </row>
    <row r="449" spans="6:10" ht="12.75">
      <c r="F449" s="24"/>
      <c r="J449" s="24"/>
    </row>
    <row r="450" spans="6:10" ht="12.75">
      <c r="F450" s="24"/>
      <c r="J450" s="24"/>
    </row>
    <row r="451" spans="6:10" ht="12.75">
      <c r="F451" s="24"/>
      <c r="J451" s="24"/>
    </row>
    <row r="452" spans="6:10" ht="12.75">
      <c r="F452" s="24"/>
      <c r="J452" s="24"/>
    </row>
    <row r="453" spans="6:10" ht="12.75">
      <c r="F453" s="24"/>
      <c r="J453" s="24"/>
    </row>
    <row r="454" spans="6:10" ht="12.75">
      <c r="F454" s="24"/>
      <c r="J454" s="24"/>
    </row>
    <row r="455" spans="6:10" ht="12.75">
      <c r="F455" s="24"/>
      <c r="J455" s="24"/>
    </row>
    <row r="456" spans="6:10" ht="12.75">
      <c r="F456" s="24"/>
      <c r="J456" s="24"/>
    </row>
    <row r="457" spans="6:10" ht="12.75">
      <c r="F457" s="24"/>
      <c r="J457" s="24"/>
    </row>
    <row r="458" spans="6:10" ht="12.75">
      <c r="F458" s="24"/>
      <c r="J458" s="24"/>
    </row>
    <row r="459" spans="6:10" ht="12.75">
      <c r="F459" s="24"/>
      <c r="J459" s="24"/>
    </row>
    <row r="460" spans="6:10" ht="12.75">
      <c r="F460" s="24"/>
      <c r="J460" s="24"/>
    </row>
    <row r="461" spans="6:10" ht="12.75">
      <c r="F461" s="24"/>
      <c r="J461" s="24"/>
    </row>
    <row r="462" spans="6:10" ht="12.75">
      <c r="F462" s="24"/>
      <c r="J462" s="24"/>
    </row>
    <row r="463" spans="6:10" ht="12.75">
      <c r="F463" s="24"/>
      <c r="J463" s="24"/>
    </row>
    <row r="464" spans="6:10" ht="12.75">
      <c r="F464" s="24"/>
      <c r="J464" s="24"/>
    </row>
    <row r="465" spans="6:10" ht="12.75">
      <c r="F465" s="24"/>
      <c r="J465" s="24"/>
    </row>
    <row r="466" spans="6:10" ht="12.75">
      <c r="F466" s="24"/>
      <c r="J466" s="24"/>
    </row>
    <row r="467" spans="6:10" ht="12.75">
      <c r="F467" s="24"/>
      <c r="J467" s="24"/>
    </row>
    <row r="468" spans="6:10" ht="12.75">
      <c r="F468" s="24"/>
      <c r="J468" s="24"/>
    </row>
    <row r="469" spans="6:10" ht="12.75">
      <c r="F469" s="24"/>
      <c r="J469" s="24"/>
    </row>
    <row r="470" spans="6:10" ht="12.75">
      <c r="F470" s="24"/>
      <c r="J470" s="24"/>
    </row>
    <row r="471" spans="6:10" ht="12.75">
      <c r="F471" s="24"/>
      <c r="J471" s="24"/>
    </row>
    <row r="472" spans="6:10" ht="12.75">
      <c r="F472" s="24"/>
      <c r="J472" s="24"/>
    </row>
    <row r="473" spans="6:10" ht="12.75">
      <c r="F473" s="24"/>
      <c r="J473" s="24"/>
    </row>
    <row r="474" spans="6:10" ht="12.75">
      <c r="F474" s="24"/>
      <c r="J474" s="24"/>
    </row>
    <row r="475" spans="6:10" ht="12.75">
      <c r="F475" s="24"/>
      <c r="J475" s="24"/>
    </row>
    <row r="476" spans="6:10" ht="12.75">
      <c r="F476" s="24"/>
      <c r="J476" s="24"/>
    </row>
    <row r="477" spans="6:10" ht="12.75">
      <c r="F477" s="24"/>
      <c r="J477" s="24"/>
    </row>
    <row r="478" spans="6:10" ht="12.75">
      <c r="F478" s="24"/>
      <c r="J478" s="24"/>
    </row>
    <row r="479" spans="6:10" ht="12.75">
      <c r="F479" s="24"/>
      <c r="J479" s="24"/>
    </row>
    <row r="480" spans="6:10" ht="12.75">
      <c r="F480" s="24"/>
      <c r="J480" s="24"/>
    </row>
    <row r="481" spans="6:10" ht="12.75">
      <c r="F481" s="24"/>
      <c r="J481" s="24"/>
    </row>
    <row r="482" spans="6:10" ht="12.75">
      <c r="F482" s="24"/>
      <c r="J482" s="24"/>
    </row>
    <row r="483" spans="6:10" ht="12.75">
      <c r="F483" s="24"/>
      <c r="J483" s="24"/>
    </row>
    <row r="484" spans="6:10" ht="12.75">
      <c r="F484" s="24"/>
      <c r="J484" s="24"/>
    </row>
    <row r="485" spans="6:10" ht="12.75">
      <c r="F485" s="24"/>
      <c r="J485" s="24"/>
    </row>
    <row r="486" spans="6:10" ht="12.75">
      <c r="F486" s="24"/>
      <c r="J486" s="24"/>
    </row>
    <row r="487" spans="6:10" ht="12.75">
      <c r="F487" s="24"/>
      <c r="J487" s="24"/>
    </row>
    <row r="488" spans="6:10" ht="12.75">
      <c r="F488" s="24"/>
      <c r="J488" s="24"/>
    </row>
    <row r="489" spans="6:10" ht="12.75">
      <c r="F489" s="24"/>
      <c r="J489" s="24"/>
    </row>
    <row r="490" spans="6:10" ht="12.75">
      <c r="F490" s="24"/>
      <c r="J490" s="24"/>
    </row>
    <row r="491" spans="6:10" ht="12.75">
      <c r="F491" s="24"/>
      <c r="J491" s="24"/>
    </row>
    <row r="492" spans="6:10" ht="12.75">
      <c r="F492" s="24"/>
      <c r="J492" s="24"/>
    </row>
    <row r="493" spans="6:10" ht="12.75">
      <c r="F493" s="24"/>
      <c r="J493" s="24"/>
    </row>
    <row r="494" spans="6:10" ht="12.75">
      <c r="F494" s="24"/>
      <c r="J494" s="24"/>
    </row>
    <row r="495" spans="6:10" ht="12.75">
      <c r="F495" s="24"/>
      <c r="J495" s="24"/>
    </row>
    <row r="496" spans="6:10" ht="12.75">
      <c r="F496" s="24"/>
      <c r="J496" s="24"/>
    </row>
    <row r="497" spans="6:10" ht="12.75">
      <c r="F497" s="24"/>
      <c r="J497" s="24"/>
    </row>
    <row r="498" spans="6:10" ht="12.75">
      <c r="F498" s="24"/>
      <c r="J498" s="24"/>
    </row>
    <row r="499" spans="6:10" ht="12.75">
      <c r="F499" s="24"/>
      <c r="J499" s="24"/>
    </row>
    <row r="500" spans="6:10" ht="12.75">
      <c r="F500" s="24"/>
      <c r="J500" s="24"/>
    </row>
    <row r="501" spans="6:10" ht="12.75">
      <c r="F501" s="24"/>
      <c r="J501" s="24"/>
    </row>
    <row r="502" spans="6:10" ht="12.75">
      <c r="F502" s="24"/>
      <c r="J502" s="24"/>
    </row>
    <row r="503" spans="6:10" ht="12.75">
      <c r="F503" s="24"/>
      <c r="J503" s="24"/>
    </row>
    <row r="504" spans="6:10" ht="12.75">
      <c r="F504" s="24"/>
      <c r="J504" s="24"/>
    </row>
    <row r="505" spans="6:10" ht="12.75">
      <c r="F505" s="24"/>
      <c r="J505" s="24"/>
    </row>
    <row r="506" spans="6:10" ht="12.75">
      <c r="F506" s="24"/>
      <c r="J506" s="24"/>
    </row>
    <row r="507" spans="6:10" ht="12.75">
      <c r="F507" s="24"/>
      <c r="J507" s="24"/>
    </row>
    <row r="508" spans="6:10" ht="12.75">
      <c r="F508" s="24"/>
      <c r="J508" s="24"/>
    </row>
    <row r="509" spans="6:10" ht="12.75">
      <c r="F509" s="24"/>
      <c r="J509" s="24"/>
    </row>
    <row r="510" spans="6:10" ht="12.75">
      <c r="F510" s="24"/>
      <c r="J510" s="24"/>
    </row>
    <row r="511" spans="6:10" ht="12.75">
      <c r="F511" s="24"/>
      <c r="J511" s="24"/>
    </row>
  </sheetData>
  <sheetProtection/>
  <mergeCells count="19">
    <mergeCell ref="U5:U6"/>
    <mergeCell ref="N5:N6"/>
    <mergeCell ref="O5:O6"/>
    <mergeCell ref="P5:P6"/>
    <mergeCell ref="Q5:Q6"/>
    <mergeCell ref="M5:M6"/>
    <mergeCell ref="R5:R6"/>
    <mergeCell ref="S5:S6"/>
    <mergeCell ref="T5:T6"/>
    <mergeCell ref="I2:I3"/>
    <mergeCell ref="G1:U1"/>
    <mergeCell ref="G5:G6"/>
    <mergeCell ref="C2:D2"/>
    <mergeCell ref="C1:E1"/>
    <mergeCell ref="H5:H6"/>
    <mergeCell ref="G2:G3"/>
    <mergeCell ref="H2:H3"/>
    <mergeCell ref="I5:I6"/>
    <mergeCell ref="L5:L6"/>
  </mergeCells>
  <conditionalFormatting sqref="O26">
    <cfRule type="cellIs" priority="84" dxfId="1" operator="equal" stopIfTrue="1">
      <formula>0</formula>
    </cfRule>
  </conditionalFormatting>
  <conditionalFormatting sqref="N27">
    <cfRule type="cellIs" priority="107" dxfId="1" operator="equal" stopIfTrue="1">
      <formula>0</formula>
    </cfRule>
  </conditionalFormatting>
  <conditionalFormatting sqref="P7">
    <cfRule type="cellIs" priority="93" dxfId="1" operator="equal" stopIfTrue="1">
      <formula>0</formula>
    </cfRule>
  </conditionalFormatting>
  <conditionalFormatting sqref="P7">
    <cfRule type="cellIs" priority="92" dxfId="2" operator="equal" stopIfTrue="1">
      <formula>0</formula>
    </cfRule>
  </conditionalFormatting>
  <conditionalFormatting sqref="O26">
    <cfRule type="cellIs" priority="83" dxfId="2" operator="equal" stopIfTrue="1">
      <formula>0</formula>
    </cfRule>
  </conditionalFormatting>
  <conditionalFormatting sqref="O27">
    <cfRule type="cellIs" priority="82" dxfId="1" operator="equal" stopIfTrue="1">
      <formula>0</formula>
    </cfRule>
  </conditionalFormatting>
  <conditionalFormatting sqref="O27">
    <cfRule type="cellIs" priority="81" dxfId="2" operator="equal" stopIfTrue="1">
      <formula>0</formula>
    </cfRule>
  </conditionalFormatting>
  <conditionalFormatting sqref="T7:T30">
    <cfRule type="cellIs" priority="37" dxfId="0" operator="equal" stopIfTrue="1">
      <formula>0</formula>
    </cfRule>
  </conditionalFormatting>
  <conditionalFormatting sqref="T7:T30">
    <cfRule type="colorScale" priority="35" dxfId="1050">
      <colorScale>
        <cfvo type="num" val="0"/>
        <cfvo type="num" val="1"/>
        <color theme="0" tint="-0.1499900072813034"/>
        <color theme="0"/>
      </colorScale>
    </cfRule>
    <cfRule type="colorScale" priority="3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T7:T30">
    <cfRule type="cellIs" priority="31" dxfId="0" operator="equal" stopIfTrue="1">
      <formula>0</formula>
    </cfRule>
  </conditionalFormatting>
  <conditionalFormatting sqref="T7:T30">
    <cfRule type="colorScale" priority="29" dxfId="1050">
      <colorScale>
        <cfvo type="num" val="0"/>
        <cfvo type="num" val="1"/>
        <color theme="0" tint="-0.1499900072813034"/>
        <color theme="0"/>
      </colorScale>
    </cfRule>
    <cfRule type="colorScale" priority="3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ellIs" priority="11" dxfId="0" operator="equal" stopIfTrue="1">
      <formula>0</formula>
    </cfRule>
  </conditionalFormatting>
  <conditionalFormatting sqref="U7:U31">
    <cfRule type="colorScale" priority="9" dxfId="1050">
      <colorScale>
        <cfvo type="num" val="0"/>
        <cfvo type="num" val="1"/>
        <color theme="0" tint="-0.1499900072813034"/>
        <color theme="0"/>
      </colorScale>
    </cfRule>
    <cfRule type="colorScale" priority="1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ellIs" priority="5" dxfId="0" operator="equal" stopIfTrue="1">
      <formula>0</formula>
    </cfRule>
  </conditionalFormatting>
  <conditionalFormatting sqref="U7:U31">
    <cfRule type="colorScale" priority="3" dxfId="1050">
      <colorScale>
        <cfvo type="num" val="0"/>
        <cfvo type="num" val="1"/>
        <color theme="0" tint="-0.1499900072813034"/>
        <color theme="0"/>
      </colorScale>
    </cfRule>
    <cfRule type="colorScale" priority="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M37">
    <cfRule type="cellIs" priority="143" dxfId="1" operator="lessThanOrEqual" stopIfTrue="1">
      <formula>0</formula>
    </cfRule>
  </conditionalFormatting>
  <conditionalFormatting sqref="P27">
    <cfRule type="cellIs" priority="96" dxfId="1" operator="equal" stopIfTrue="1">
      <formula>0</formula>
    </cfRule>
  </conditionalFormatting>
  <conditionalFormatting sqref="P14:P24 P28:P30">
    <cfRule type="cellIs" priority="104" dxfId="1" operator="equal" stopIfTrue="1">
      <formula>0</formula>
    </cfRule>
  </conditionalFormatting>
  <conditionalFormatting sqref="P26">
    <cfRule type="cellIs" priority="98" dxfId="1" operator="equal" stopIfTrue="1">
      <formula>0</formula>
    </cfRule>
  </conditionalFormatting>
  <conditionalFormatting sqref="O8:O13">
    <cfRule type="cellIs" priority="88" dxfId="1" operator="equal" stopIfTrue="1">
      <formula>0</formula>
    </cfRule>
  </conditionalFormatting>
  <conditionalFormatting sqref="H7:I30">
    <cfRule type="cellIs" priority="48" dxfId="1" operator="equal" stopIfTrue="1">
      <formula>0</formula>
    </cfRule>
  </conditionalFormatting>
  <conditionalFormatting sqref="H7:I30">
    <cfRule type="cellIs" priority="47" dxfId="2" operator="equal" stopIfTrue="1">
      <formula>0</formula>
    </cfRule>
  </conditionalFormatting>
  <conditionalFormatting sqref="G7:G30">
    <cfRule type="cellIs" priority="40" dxfId="1" operator="equal" stopIfTrue="1">
      <formula>0</formula>
    </cfRule>
  </conditionalFormatting>
  <conditionalFormatting sqref="G7:G30">
    <cfRule type="cellIs" priority="39" dxfId="2" operator="equal" stopIfTrue="1">
      <formula>0</formula>
    </cfRule>
  </conditionalFormatting>
  <conditionalFormatting sqref="L14:M24 L26 L28:M30">
    <cfRule type="cellIs" priority="142" dxfId="1" operator="equal" stopIfTrue="1">
      <formula>0</formula>
    </cfRule>
  </conditionalFormatting>
  <conditionalFormatting sqref="L14:M24 L26 L28:M30">
    <cfRule type="cellIs" priority="141" dxfId="2" operator="equal" stopIfTrue="1">
      <formula>0</formula>
    </cfRule>
  </conditionalFormatting>
  <conditionalFormatting sqref="L7:L13">
    <cfRule type="cellIs" priority="140" dxfId="1" operator="equal" stopIfTrue="1">
      <formula>0</formula>
    </cfRule>
  </conditionalFormatting>
  <conditionalFormatting sqref="O31">
    <cfRule type="cellIs" priority="138" dxfId="1" operator="equal" stopIfTrue="1">
      <formula>0</formula>
    </cfRule>
  </conditionalFormatting>
  <conditionalFormatting sqref="P31">
    <cfRule type="cellIs" priority="136" dxfId="1" operator="equal" stopIfTrue="1">
      <formula>0</formula>
    </cfRule>
  </conditionalFormatting>
  <conditionalFormatting sqref="L7:L13">
    <cfRule type="cellIs" priority="139" dxfId="2" operator="equal" stopIfTrue="1">
      <formula>0</formula>
    </cfRule>
  </conditionalFormatting>
  <conditionalFormatting sqref="O31">
    <cfRule type="cellIs" priority="137" dxfId="0" operator="equal" stopIfTrue="1">
      <formula>0</formula>
    </cfRule>
  </conditionalFormatting>
  <conditionalFormatting sqref="P31">
    <cfRule type="cellIs" priority="135" dxfId="0" operator="equal" stopIfTrue="1">
      <formula>0</formula>
    </cfRule>
  </conditionalFormatting>
  <conditionalFormatting sqref="G31">
    <cfRule type="cellIs" priority="134" dxfId="1" operator="equal" stopIfTrue="1">
      <formula>0</formula>
    </cfRule>
  </conditionalFormatting>
  <conditionalFormatting sqref="G31">
    <cfRule type="cellIs" priority="133" dxfId="0" operator="equal" stopIfTrue="1">
      <formula>0</formula>
    </cfRule>
  </conditionalFormatting>
  <conditionalFormatting sqref="H31">
    <cfRule type="cellIs" priority="132" dxfId="1" operator="equal" stopIfTrue="1">
      <formula>0</formula>
    </cfRule>
  </conditionalFormatting>
  <conditionalFormatting sqref="H31">
    <cfRule type="cellIs" priority="131" dxfId="0" operator="equal" stopIfTrue="1">
      <formula>0</formula>
    </cfRule>
  </conditionalFormatting>
  <conditionalFormatting sqref="I31">
    <cfRule type="cellIs" priority="130" dxfId="1" operator="equal" stopIfTrue="1">
      <formula>0</formula>
    </cfRule>
  </conditionalFormatting>
  <conditionalFormatting sqref="I31">
    <cfRule type="cellIs" priority="129" dxfId="0" operator="equal" stopIfTrue="1">
      <formula>0</formula>
    </cfRule>
  </conditionalFormatting>
  <conditionalFormatting sqref="L26">
    <cfRule type="cellIs" priority="128" dxfId="1" operator="equal" stopIfTrue="1">
      <formula>0</formula>
    </cfRule>
  </conditionalFormatting>
  <conditionalFormatting sqref="L26">
    <cfRule type="cellIs" priority="127" dxfId="1" operator="equal" stopIfTrue="1">
      <formula>0</formula>
    </cfRule>
  </conditionalFormatting>
  <conditionalFormatting sqref="L26">
    <cfRule type="cellIs" priority="126" dxfId="1" operator="equal" stopIfTrue="1">
      <formula>0</formula>
    </cfRule>
  </conditionalFormatting>
  <conditionalFormatting sqref="M7:M13">
    <cfRule type="cellIs" priority="125" dxfId="1" operator="equal" stopIfTrue="1">
      <formula>0</formula>
    </cfRule>
  </conditionalFormatting>
  <conditionalFormatting sqref="M7:M13">
    <cfRule type="cellIs" priority="124" dxfId="2" operator="equal" stopIfTrue="1">
      <formula>0</formula>
    </cfRule>
  </conditionalFormatting>
  <conditionalFormatting sqref="L25">
    <cfRule type="cellIs" priority="123" dxfId="1" operator="equal" stopIfTrue="1">
      <formula>0</formula>
    </cfRule>
  </conditionalFormatting>
  <conditionalFormatting sqref="L25">
    <cfRule type="cellIs" priority="122" dxfId="2" operator="equal" stopIfTrue="1">
      <formula>0</formula>
    </cfRule>
  </conditionalFormatting>
  <conditionalFormatting sqref="M25">
    <cfRule type="cellIs" priority="121" dxfId="1" operator="equal" stopIfTrue="1">
      <formula>0</formula>
    </cfRule>
  </conditionalFormatting>
  <conditionalFormatting sqref="M25">
    <cfRule type="cellIs" priority="120" dxfId="2" operator="equal" stopIfTrue="1">
      <formula>0</formula>
    </cfRule>
  </conditionalFormatting>
  <conditionalFormatting sqref="M26">
    <cfRule type="cellIs" priority="119" dxfId="1" operator="equal" stopIfTrue="1">
      <formula>0</formula>
    </cfRule>
  </conditionalFormatting>
  <conditionalFormatting sqref="M26">
    <cfRule type="cellIs" priority="118" dxfId="2" operator="equal" stopIfTrue="1">
      <formula>0</formula>
    </cfRule>
  </conditionalFormatting>
  <conditionalFormatting sqref="L27:M27">
    <cfRule type="cellIs" priority="117" dxfId="1" operator="equal" stopIfTrue="1">
      <formula>0</formula>
    </cfRule>
  </conditionalFormatting>
  <conditionalFormatting sqref="L27:M27">
    <cfRule type="cellIs" priority="116" dxfId="2" operator="equal" stopIfTrue="1">
      <formula>0</formula>
    </cfRule>
  </conditionalFormatting>
  <conditionalFormatting sqref="N14:N24 N28:N30">
    <cfRule type="cellIs" priority="115" dxfId="1" operator="equal" stopIfTrue="1">
      <formula>0</formula>
    </cfRule>
  </conditionalFormatting>
  <conditionalFormatting sqref="N14:N24 N28:N30">
    <cfRule type="cellIs" priority="114" dxfId="2" operator="equal" stopIfTrue="1">
      <formula>0</formula>
    </cfRule>
  </conditionalFormatting>
  <conditionalFormatting sqref="N7:N13">
    <cfRule type="cellIs" priority="113" dxfId="1" operator="equal" stopIfTrue="1">
      <formula>0</formula>
    </cfRule>
  </conditionalFormatting>
  <conditionalFormatting sqref="N7:N13">
    <cfRule type="cellIs" priority="112" dxfId="2" operator="equal" stopIfTrue="1">
      <formula>0</formula>
    </cfRule>
  </conditionalFormatting>
  <conditionalFormatting sqref="N25">
    <cfRule type="cellIs" priority="111" dxfId="1" operator="equal" stopIfTrue="1">
      <formula>0</formula>
    </cfRule>
  </conditionalFormatting>
  <conditionalFormatting sqref="N25">
    <cfRule type="cellIs" priority="110" dxfId="2" operator="equal" stopIfTrue="1">
      <formula>0</formula>
    </cfRule>
  </conditionalFormatting>
  <conditionalFormatting sqref="N26">
    <cfRule type="cellIs" priority="109" dxfId="1" operator="equal" stopIfTrue="1">
      <formula>0</formula>
    </cfRule>
  </conditionalFormatting>
  <conditionalFormatting sqref="N26">
    <cfRule type="cellIs" priority="108" dxfId="2" operator="equal" stopIfTrue="1">
      <formula>0</formula>
    </cfRule>
  </conditionalFormatting>
  <conditionalFormatting sqref="N27">
    <cfRule type="cellIs" priority="106" dxfId="2" operator="equal" stopIfTrue="1">
      <formula>0</formula>
    </cfRule>
  </conditionalFormatting>
  <conditionalFormatting sqref="N7:N30">
    <cfRule type="cellIs" priority="105" dxfId="182" operator="greaterThan" stopIfTrue="1">
      <formula>0</formula>
    </cfRule>
  </conditionalFormatting>
  <conditionalFormatting sqref="P14:P24 P28:P30">
    <cfRule type="cellIs" priority="103" dxfId="2" operator="equal" stopIfTrue="1">
      <formula>0</formula>
    </cfRule>
  </conditionalFormatting>
  <conditionalFormatting sqref="P8:P28">
    <cfRule type="cellIs" priority="102" dxfId="1" operator="equal" stopIfTrue="1">
      <formula>0</formula>
    </cfRule>
  </conditionalFormatting>
  <conditionalFormatting sqref="P8:P28">
    <cfRule type="cellIs" priority="101" dxfId="2" operator="equal" stopIfTrue="1">
      <formula>0</formula>
    </cfRule>
  </conditionalFormatting>
  <conditionalFormatting sqref="P25">
    <cfRule type="cellIs" priority="100" dxfId="1" operator="equal" stopIfTrue="1">
      <formula>0</formula>
    </cfRule>
  </conditionalFormatting>
  <conditionalFormatting sqref="P25">
    <cfRule type="cellIs" priority="99" dxfId="2" operator="equal" stopIfTrue="1">
      <formula>0</formula>
    </cfRule>
  </conditionalFormatting>
  <conditionalFormatting sqref="P26">
    <cfRule type="cellIs" priority="97" dxfId="2" operator="equal" stopIfTrue="1">
      <formula>0</formula>
    </cfRule>
  </conditionalFormatting>
  <conditionalFormatting sqref="P27">
    <cfRule type="cellIs" priority="95" dxfId="2" operator="equal" stopIfTrue="1">
      <formula>0</formula>
    </cfRule>
  </conditionalFormatting>
  <conditionalFormatting sqref="P8:P30">
    <cfRule type="cellIs" priority="94" dxfId="182" operator="greaterThan" stopIfTrue="1">
      <formula>0</formula>
    </cfRule>
  </conditionalFormatting>
  <conditionalFormatting sqref="P7">
    <cfRule type="cellIs" priority="91" dxfId="182" operator="greaterThan" stopIfTrue="1">
      <formula>0</formula>
    </cfRule>
  </conditionalFormatting>
  <conditionalFormatting sqref="O14:O24 O28:O30">
    <cfRule type="cellIs" priority="90" dxfId="1" operator="equal" stopIfTrue="1">
      <formula>0</formula>
    </cfRule>
  </conditionalFormatting>
  <conditionalFormatting sqref="O14:O24 O28:O30">
    <cfRule type="cellIs" priority="89" dxfId="2" operator="equal" stopIfTrue="1">
      <formula>0</formula>
    </cfRule>
  </conditionalFormatting>
  <conditionalFormatting sqref="O25">
    <cfRule type="cellIs" priority="86" dxfId="1" operator="equal" stopIfTrue="1">
      <formula>0</formula>
    </cfRule>
  </conditionalFormatting>
  <conditionalFormatting sqref="O8:O13">
    <cfRule type="cellIs" priority="87" dxfId="2" operator="equal" stopIfTrue="1">
      <formula>0</formula>
    </cfRule>
  </conditionalFormatting>
  <conditionalFormatting sqref="O25">
    <cfRule type="cellIs" priority="85" dxfId="2" operator="equal" stopIfTrue="1">
      <formula>0</formula>
    </cfRule>
  </conditionalFormatting>
  <conditionalFormatting sqref="O8:O30">
    <cfRule type="cellIs" priority="80" dxfId="182" operator="greaterThan" stopIfTrue="1">
      <formula>0</formula>
    </cfRule>
  </conditionalFormatting>
  <conditionalFormatting sqref="O7">
    <cfRule type="cellIs" priority="79" dxfId="1" operator="equal" stopIfTrue="1">
      <formula>0</formula>
    </cfRule>
  </conditionalFormatting>
  <conditionalFormatting sqref="O7">
    <cfRule type="cellIs" priority="78" dxfId="2" operator="equal" stopIfTrue="1">
      <formula>0</formula>
    </cfRule>
  </conditionalFormatting>
  <conditionalFormatting sqref="O7">
    <cfRule type="cellIs" priority="77" dxfId="182" operator="greaterThan" stopIfTrue="1">
      <formula>0</formula>
    </cfRule>
  </conditionalFormatting>
  <conditionalFormatting sqref="Q7:Q30">
    <cfRule type="cellIs" priority="76" dxfId="1" operator="equal" stopIfTrue="1">
      <formula>0</formula>
    </cfRule>
    <cfRule type="colorScale" priority="71" dxfId="1050">
      <colorScale>
        <cfvo type="num" val="0"/>
        <cfvo type="num" val="1"/>
        <color theme="0" tint="-0.1499900072813034"/>
        <color theme="0"/>
      </colorScale>
    </cfRule>
    <cfRule type="colorScale" priority="7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Q7:Q30">
    <cfRule type="cellIs" priority="75" dxfId="0" operator="equal" stopIfTrue="1">
      <formula>0</formula>
    </cfRule>
  </conditionalFormatting>
  <conditionalFormatting sqref="Q7:Q30">
    <cfRule type="colorScale" priority="73" dxfId="1050">
      <colorScale>
        <cfvo type="num" val="0"/>
        <cfvo type="num" val="1"/>
        <color theme="0" tint="-0.1499900072813034"/>
        <color theme="0"/>
      </colorScale>
    </cfRule>
    <cfRule type="colorScale" priority="7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R7:R30">
    <cfRule type="cellIs" priority="70" dxfId="1" operator="equal" stopIfTrue="1">
      <formula>0</formula>
    </cfRule>
    <cfRule type="colorScale" priority="65" dxfId="1050">
      <colorScale>
        <cfvo type="num" val="0"/>
        <cfvo type="num" val="1"/>
        <color theme="0" tint="-0.1499900072813034"/>
        <color theme="0"/>
      </colorScale>
    </cfRule>
    <cfRule type="colorScale" priority="6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R7:R30">
    <cfRule type="cellIs" priority="69" dxfId="0" operator="equal" stopIfTrue="1">
      <formula>0</formula>
    </cfRule>
  </conditionalFormatting>
  <conditionalFormatting sqref="R7:R30">
    <cfRule type="colorScale" priority="67" dxfId="1050">
      <colorScale>
        <cfvo type="num" val="0"/>
        <cfvo type="num" val="1"/>
        <color theme="0" tint="-0.1499900072813034"/>
        <color theme="0"/>
      </colorScale>
    </cfRule>
    <cfRule type="colorScale" priority="6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S7:S30">
    <cfRule type="cellIs" priority="64" dxfId="1" operator="equal" stopIfTrue="1">
      <formula>0</formula>
    </cfRule>
    <cfRule type="colorScale" priority="59" dxfId="1050">
      <colorScale>
        <cfvo type="num" val="0"/>
        <cfvo type="num" val="1"/>
        <color theme="0" tint="-0.1499900072813034"/>
        <color theme="0"/>
      </colorScale>
    </cfRule>
    <cfRule type="colorScale" priority="6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S7:S30">
    <cfRule type="cellIs" priority="63" dxfId="0" operator="equal" stopIfTrue="1">
      <formula>0</formula>
    </cfRule>
  </conditionalFormatting>
  <conditionalFormatting sqref="S7:S30">
    <cfRule type="colorScale" priority="61" dxfId="1050">
      <colorScale>
        <cfvo type="num" val="0"/>
        <cfvo type="num" val="1"/>
        <color theme="0" tint="-0.1499900072813034"/>
        <color theme="0"/>
      </colorScale>
    </cfRule>
    <cfRule type="colorScale" priority="6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T7:T30">
    <cfRule type="cellIs" priority="58" dxfId="1" operator="equal" stopIfTrue="1">
      <formula>0</formula>
    </cfRule>
    <cfRule type="colorScale" priority="53" dxfId="1050">
      <colorScale>
        <cfvo type="num" val="0"/>
        <cfvo type="num" val="1"/>
        <color theme="0" tint="-0.1499900072813034"/>
        <color theme="0"/>
      </colorScale>
    </cfRule>
    <cfRule type="colorScale" priority="5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T7:T30">
    <cfRule type="cellIs" priority="57" dxfId="0" operator="equal" stopIfTrue="1">
      <formula>0</formula>
    </cfRule>
  </conditionalFormatting>
  <conditionalFormatting sqref="T7:T30">
    <cfRule type="colorScale" priority="55" dxfId="1050">
      <colorScale>
        <cfvo type="num" val="0"/>
        <cfvo type="num" val="1"/>
        <color theme="0" tint="-0.1499900072813034"/>
        <color theme="0"/>
      </colorScale>
    </cfRule>
    <cfRule type="colorScale" priority="5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L32:U34 L7:T31">
    <cfRule type="colorScale" priority="5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L7:T30">
    <cfRule type="colorScale" priority="51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J7">
    <cfRule type="cellIs" priority="50" dxfId="1" operator="equal" stopIfTrue="1">
      <formula>0</formula>
    </cfRule>
  </conditionalFormatting>
  <conditionalFormatting sqref="J7">
    <cfRule type="cellIs" priority="49" dxfId="2" operator="equal" stopIfTrue="1">
      <formula>0</formula>
    </cfRule>
  </conditionalFormatting>
  <conditionalFormatting sqref="S7:S30">
    <cfRule type="cellIs" priority="46" dxfId="1" operator="equal" stopIfTrue="1">
      <formula>0</formula>
    </cfRule>
    <cfRule type="colorScale" priority="41" dxfId="1050">
      <colorScale>
        <cfvo type="num" val="0"/>
        <cfvo type="num" val="1"/>
        <color theme="0" tint="-0.1499900072813034"/>
        <color theme="0"/>
      </colorScale>
    </cfRule>
    <cfRule type="colorScale" priority="4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S7:S30">
    <cfRule type="cellIs" priority="45" dxfId="0" operator="equal" stopIfTrue="1">
      <formula>0</formula>
    </cfRule>
  </conditionalFormatting>
  <conditionalFormatting sqref="S7:S30">
    <cfRule type="colorScale" priority="43" dxfId="1050">
      <colorScale>
        <cfvo type="num" val="0"/>
        <cfvo type="num" val="1"/>
        <color theme="0" tint="-0.1499900072813034"/>
        <color theme="0"/>
      </colorScale>
    </cfRule>
    <cfRule type="colorScale" priority="4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T7:T30">
    <cfRule type="cellIs" priority="38" dxfId="1" operator="equal" stopIfTrue="1">
      <formula>0</formula>
    </cfRule>
    <cfRule type="colorScale" priority="33" dxfId="1050">
      <colorScale>
        <cfvo type="num" val="0"/>
        <cfvo type="num" val="1"/>
        <color theme="0" tint="-0.1499900072813034"/>
        <color theme="0"/>
      </colorScale>
    </cfRule>
    <cfRule type="colorScale" priority="3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T7:T30">
    <cfRule type="cellIs" priority="32" dxfId="1" operator="equal" stopIfTrue="1">
      <formula>0</formula>
    </cfRule>
    <cfRule type="colorScale" priority="27" dxfId="1050">
      <colorScale>
        <cfvo type="num" val="0"/>
        <cfvo type="num" val="1"/>
        <color theme="0" tint="-0.1499900072813034"/>
        <color theme="0"/>
      </colorScale>
    </cfRule>
    <cfRule type="colorScale" priority="2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ellIs" priority="25" dxfId="0" operator="equal" stopIfTrue="1">
      <formula>0</formula>
    </cfRule>
  </conditionalFormatting>
  <conditionalFormatting sqref="U7:U31">
    <cfRule type="cellIs" priority="26" dxfId="1" operator="equal" stopIfTrue="1">
      <formula>0</formula>
    </cfRule>
    <cfRule type="colorScale" priority="21" dxfId="1050">
      <colorScale>
        <cfvo type="num" val="0"/>
        <cfvo type="num" val="1"/>
        <color theme="0" tint="-0.1499900072813034"/>
        <color theme="0"/>
      </colorScale>
    </cfRule>
    <cfRule type="colorScale" priority="2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olorScale" priority="23" dxfId="1050">
      <colorScale>
        <cfvo type="num" val="0"/>
        <cfvo type="num" val="1"/>
        <color theme="0" tint="-0.1499900072813034"/>
        <color theme="0"/>
      </colorScale>
    </cfRule>
    <cfRule type="colorScale" priority="2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olorScale" priority="2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olorScale" priority="1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ellIs" priority="17" dxfId="0" operator="equal" stopIfTrue="1">
      <formula>0</formula>
    </cfRule>
  </conditionalFormatting>
  <conditionalFormatting sqref="U7:U31">
    <cfRule type="cellIs" priority="18" dxfId="1" operator="equal" stopIfTrue="1">
      <formula>0</formula>
    </cfRule>
    <cfRule type="colorScale" priority="13" dxfId="1050">
      <colorScale>
        <cfvo type="num" val="0"/>
        <cfvo type="num" val="1"/>
        <color theme="0" tint="-0.1499900072813034"/>
        <color theme="0"/>
      </colorScale>
    </cfRule>
    <cfRule type="colorScale" priority="1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olorScale" priority="15" dxfId="1050">
      <colorScale>
        <cfvo type="num" val="0"/>
        <cfvo type="num" val="1"/>
        <color theme="0" tint="-0.1499900072813034"/>
        <color theme="0"/>
      </colorScale>
    </cfRule>
    <cfRule type="colorScale" priority="1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1">
    <cfRule type="cellIs" priority="12" dxfId="1" operator="equal" stopIfTrue="1">
      <formula>0</formula>
    </cfRule>
    <cfRule type="colorScale" priority="7" dxfId="1050">
      <colorScale>
        <cfvo type="num" val="0"/>
        <cfvo type="num" val="1"/>
        <color theme="0" tint="-0.1499900072813034"/>
        <color theme="0"/>
      </colorScale>
    </cfRule>
    <cfRule type="colorScale" priority="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1">
    <cfRule type="cellIs" priority="6" dxfId="1" operator="equal" stopIfTrue="1">
      <formula>0</formula>
    </cfRule>
    <cfRule type="colorScale" priority="1" dxfId="1050">
      <colorScale>
        <cfvo type="num" val="0"/>
        <cfvo type="num" val="1"/>
        <color theme="0" tint="-0.1499900072813034"/>
        <color theme="0"/>
      </colorScale>
    </cfRule>
    <cfRule type="colorScale" priority="2" dxfId="1050">
      <colorScale>
        <cfvo type="num" val="0"/>
        <cfvo type="num" val="1"/>
        <color theme="0" tint="-0.24997000396251678"/>
        <color theme="0"/>
      </colorScale>
    </cfRule>
  </conditionalFormatting>
  <printOptions horizontalCentered="1"/>
  <pageMargins left="0.1968503937007874" right="0" top="0" bottom="0" header="0" footer="0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P436"/>
  <sheetViews>
    <sheetView zoomScale="90" zoomScaleNormal="90" zoomScalePageLayoutView="0" workbookViewId="0" topLeftCell="A1">
      <selection activeCell="Q45" sqref="Q45"/>
    </sheetView>
  </sheetViews>
  <sheetFormatPr defaultColWidth="9.140625" defaultRowHeight="12.75"/>
  <cols>
    <col min="1" max="1" width="5.140625" style="1" customWidth="1"/>
    <col min="2" max="2" width="13.57421875" style="1" customWidth="1"/>
    <col min="3" max="3" width="12.7109375" style="1" customWidth="1"/>
    <col min="4" max="4" width="13.28125" style="1" customWidth="1"/>
    <col min="5" max="6" width="6.8515625" style="1" customWidth="1"/>
    <col min="7" max="7" width="1.57421875" style="108" customWidth="1"/>
    <col min="8" max="8" width="8.421875" style="1" customWidth="1"/>
    <col min="9" max="9" width="8.28125" style="1" customWidth="1"/>
    <col min="10" max="10" width="8.421875" style="1" customWidth="1"/>
    <col min="11" max="11" width="1.57421875" style="108" customWidth="1"/>
    <col min="12" max="12" width="6.8515625" style="1" customWidth="1"/>
    <col min="13" max="13" width="7.421875" style="1" customWidth="1"/>
    <col min="14" max="14" width="6.00390625" style="1" customWidth="1"/>
    <col min="15" max="15" width="6.140625" style="1" customWidth="1"/>
    <col min="16" max="16" width="6.8515625" style="1" customWidth="1"/>
    <col min="17" max="17" width="5.8515625" style="1" customWidth="1"/>
    <col min="18" max="18" width="6.421875" style="1" customWidth="1"/>
    <col min="19" max="19" width="5.8515625" style="1" customWidth="1"/>
    <col min="20" max="20" width="6.00390625" style="1" customWidth="1"/>
    <col min="21" max="21" width="6.28125" style="1" customWidth="1"/>
    <col min="22" max="22" width="7.28125" style="1" customWidth="1"/>
  </cols>
  <sheetData>
    <row r="1" spans="1:22" ht="15.75" customHeight="1" thickBot="1">
      <c r="A1" s="20"/>
      <c r="B1" s="46"/>
      <c r="C1" s="156"/>
      <c r="D1" s="156"/>
      <c r="E1" s="156"/>
      <c r="F1" s="314" t="s">
        <v>267</v>
      </c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</row>
    <row r="2" spans="1:23" ht="17.25" customHeight="1">
      <c r="A2" s="18"/>
      <c r="B2" s="17"/>
      <c r="C2" s="302" t="s">
        <v>255</v>
      </c>
      <c r="D2" s="303"/>
      <c r="E2" s="437"/>
      <c r="F2" s="142" t="s">
        <v>210</v>
      </c>
      <c r="G2" s="39"/>
      <c r="H2" s="158" t="s">
        <v>251</v>
      </c>
      <c r="I2" s="158" t="s">
        <v>251</v>
      </c>
      <c r="J2" s="158" t="s">
        <v>251</v>
      </c>
      <c r="K2" s="39"/>
      <c r="L2" s="112"/>
      <c r="M2" s="44" t="s">
        <v>1</v>
      </c>
      <c r="N2" s="44" t="s">
        <v>0</v>
      </c>
      <c r="O2" s="44" t="s">
        <v>7</v>
      </c>
      <c r="P2" s="44" t="s">
        <v>8</v>
      </c>
      <c r="Q2" s="44" t="s">
        <v>9</v>
      </c>
      <c r="R2" s="44" t="s">
        <v>10</v>
      </c>
      <c r="S2" s="44" t="s">
        <v>11</v>
      </c>
      <c r="T2" s="150" t="s">
        <v>12</v>
      </c>
      <c r="U2" s="151" t="s">
        <v>46</v>
      </c>
      <c r="V2" s="117" t="s">
        <v>51</v>
      </c>
      <c r="W2" s="24"/>
    </row>
    <row r="3" spans="1:22" ht="12.75" customHeight="1">
      <c r="A3" s="18"/>
      <c r="B3" s="17"/>
      <c r="C3" s="3"/>
      <c r="F3" s="142"/>
      <c r="G3" s="89"/>
      <c r="H3" s="90" t="s">
        <v>53</v>
      </c>
      <c r="I3" s="90" t="s">
        <v>203</v>
      </c>
      <c r="J3" s="90" t="s">
        <v>203</v>
      </c>
      <c r="K3" s="89"/>
      <c r="L3" s="112"/>
      <c r="M3" s="6">
        <v>23</v>
      </c>
      <c r="N3" s="6">
        <v>6</v>
      </c>
      <c r="O3" s="6">
        <v>27</v>
      </c>
      <c r="P3" s="6">
        <v>18</v>
      </c>
      <c r="Q3" s="6">
        <v>1</v>
      </c>
      <c r="R3" s="6">
        <v>22</v>
      </c>
      <c r="S3" s="6">
        <v>6</v>
      </c>
      <c r="T3" s="6">
        <v>17</v>
      </c>
      <c r="U3" s="6">
        <v>31</v>
      </c>
      <c r="V3" s="118" t="s">
        <v>47</v>
      </c>
    </row>
    <row r="4" spans="1:22" ht="15" customHeight="1" thickBot="1">
      <c r="A4" s="9"/>
      <c r="B4" s="17"/>
      <c r="C4" s="130" t="s">
        <v>44</v>
      </c>
      <c r="D4" s="11"/>
      <c r="F4" s="142" t="s">
        <v>4</v>
      </c>
      <c r="G4" s="93"/>
      <c r="H4" s="317" t="s">
        <v>219</v>
      </c>
      <c r="I4" s="318" t="s">
        <v>220</v>
      </c>
      <c r="J4" s="318" t="s">
        <v>221</v>
      </c>
      <c r="K4" s="93"/>
      <c r="L4" s="113" t="s">
        <v>4</v>
      </c>
      <c r="M4" s="33" t="s">
        <v>40</v>
      </c>
      <c r="N4" s="33" t="s">
        <v>38</v>
      </c>
      <c r="O4" s="33" t="s">
        <v>38</v>
      </c>
      <c r="P4" s="33" t="s">
        <v>39</v>
      </c>
      <c r="Q4" s="33" t="s">
        <v>253</v>
      </c>
      <c r="R4" s="33" t="s">
        <v>253</v>
      </c>
      <c r="S4" s="33" t="s">
        <v>268</v>
      </c>
      <c r="T4" s="33" t="s">
        <v>48</v>
      </c>
      <c r="U4" s="33" t="s">
        <v>48</v>
      </c>
      <c r="V4" s="119" t="s">
        <v>269</v>
      </c>
    </row>
    <row r="5" spans="1:22" ht="15.75" customHeight="1">
      <c r="A5" s="4" t="s">
        <v>17</v>
      </c>
      <c r="B5" s="13" t="s">
        <v>15</v>
      </c>
      <c r="C5" s="14"/>
      <c r="D5" s="20"/>
      <c r="E5" s="460"/>
      <c r="F5" s="143">
        <v>7</v>
      </c>
      <c r="G5" s="97"/>
      <c r="H5" s="317"/>
      <c r="I5" s="318"/>
      <c r="J5" s="318"/>
      <c r="K5" s="97"/>
      <c r="L5" s="114">
        <v>10</v>
      </c>
      <c r="M5" s="300" t="s">
        <v>22</v>
      </c>
      <c r="N5" s="300" t="s">
        <v>217</v>
      </c>
      <c r="O5" s="300" t="s">
        <v>35</v>
      </c>
      <c r="P5" s="300" t="s">
        <v>214</v>
      </c>
      <c r="Q5" s="304" t="s">
        <v>215</v>
      </c>
      <c r="R5" s="304" t="s">
        <v>295</v>
      </c>
      <c r="S5" s="300" t="s">
        <v>34</v>
      </c>
      <c r="T5" s="300" t="s">
        <v>216</v>
      </c>
      <c r="U5" s="300" t="s">
        <v>5</v>
      </c>
      <c r="V5" s="300" t="s">
        <v>41</v>
      </c>
    </row>
    <row r="6" spans="1:94" s="1" customFormat="1" ht="16.5" customHeight="1" thickBot="1">
      <c r="A6" s="7" t="s">
        <v>18</v>
      </c>
      <c r="B6" s="16" t="s">
        <v>2</v>
      </c>
      <c r="C6" s="8" t="s">
        <v>3</v>
      </c>
      <c r="D6" s="8" t="s">
        <v>6</v>
      </c>
      <c r="E6" s="8"/>
      <c r="F6" s="144" t="s">
        <v>16</v>
      </c>
      <c r="G6" s="97"/>
      <c r="H6" s="98" t="s">
        <v>54</v>
      </c>
      <c r="I6" s="98" t="s">
        <v>54</v>
      </c>
      <c r="J6" s="98" t="s">
        <v>54</v>
      </c>
      <c r="K6" s="97"/>
      <c r="L6" s="125" t="s">
        <v>16</v>
      </c>
      <c r="M6" s="301"/>
      <c r="N6" s="301"/>
      <c r="O6" s="301"/>
      <c r="P6" s="301"/>
      <c r="Q6" s="305"/>
      <c r="R6" s="305"/>
      <c r="S6" s="301"/>
      <c r="T6" s="301"/>
      <c r="U6" s="301"/>
      <c r="V6" s="301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82" s="1" customFormat="1" ht="14.25" customHeight="1">
      <c r="A7" s="412">
        <v>1</v>
      </c>
      <c r="B7" s="165" t="s">
        <v>156</v>
      </c>
      <c r="C7" s="177" t="s">
        <v>157</v>
      </c>
      <c r="D7" s="166" t="s">
        <v>34</v>
      </c>
      <c r="E7" s="441"/>
      <c r="F7" s="145">
        <f aca="true" t="shared" si="0" ref="F7:F38">SUM(L7-I7-J7-H7)</f>
        <v>186</v>
      </c>
      <c r="G7" s="127"/>
      <c r="H7" s="181">
        <f aca="true" t="shared" si="1" ref="H7:H38">SMALL(M7:V7,3)</f>
        <v>20</v>
      </c>
      <c r="I7" s="181">
        <f aca="true" t="shared" si="2" ref="I7:I38">SMALL(M7:V7,2)</f>
        <v>16</v>
      </c>
      <c r="J7" s="181">
        <f aca="true" t="shared" si="3" ref="J7:J38">SMALL(M7:V7,1)</f>
        <v>0</v>
      </c>
      <c r="K7" s="132"/>
      <c r="L7" s="85">
        <f aca="true" t="shared" si="4" ref="L7:L38">SUM(M7:V7)</f>
        <v>222</v>
      </c>
      <c r="M7" s="60">
        <v>26</v>
      </c>
      <c r="N7" s="60">
        <v>25.5</v>
      </c>
      <c r="O7" s="60">
        <v>0</v>
      </c>
      <c r="P7" s="60">
        <v>27</v>
      </c>
      <c r="Q7" s="240">
        <v>28</v>
      </c>
      <c r="R7" s="60">
        <v>27</v>
      </c>
      <c r="S7" s="60">
        <v>20</v>
      </c>
      <c r="T7" s="60">
        <v>25</v>
      </c>
      <c r="U7" s="60">
        <v>16</v>
      </c>
      <c r="V7" s="60">
        <v>27.5</v>
      </c>
      <c r="W7"/>
      <c r="X7"/>
      <c r="Y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1:22" ht="14.25" customHeight="1">
      <c r="A8" s="414">
        <v>2</v>
      </c>
      <c r="B8" s="265" t="s">
        <v>169</v>
      </c>
      <c r="C8" s="165" t="s">
        <v>112</v>
      </c>
      <c r="D8" s="228" t="s">
        <v>175</v>
      </c>
      <c r="E8" s="461"/>
      <c r="F8" s="145">
        <f t="shared" si="0"/>
        <v>175.5</v>
      </c>
      <c r="G8" s="127"/>
      <c r="H8" s="181">
        <f t="shared" si="1"/>
        <v>20.5</v>
      </c>
      <c r="I8" s="181">
        <f t="shared" si="2"/>
        <v>0</v>
      </c>
      <c r="J8" s="181">
        <f t="shared" si="3"/>
        <v>0</v>
      </c>
      <c r="K8" s="132"/>
      <c r="L8" s="85">
        <f t="shared" si="4"/>
        <v>196</v>
      </c>
      <c r="M8" s="60">
        <v>20.5</v>
      </c>
      <c r="N8" s="60">
        <v>25.5</v>
      </c>
      <c r="O8" s="60">
        <v>25.5</v>
      </c>
      <c r="P8" s="60">
        <v>24.5</v>
      </c>
      <c r="Q8" s="60">
        <v>21</v>
      </c>
      <c r="R8" s="60">
        <v>0</v>
      </c>
      <c r="S8" s="60">
        <v>27</v>
      </c>
      <c r="T8" s="60">
        <v>27</v>
      </c>
      <c r="U8" s="60">
        <v>0</v>
      </c>
      <c r="V8" s="60">
        <v>25</v>
      </c>
    </row>
    <row r="9" spans="1:22" ht="14.25" customHeight="1">
      <c r="A9" s="414">
        <v>3</v>
      </c>
      <c r="B9" s="265" t="s">
        <v>171</v>
      </c>
      <c r="C9" s="165" t="s">
        <v>172</v>
      </c>
      <c r="D9" s="166" t="s">
        <v>22</v>
      </c>
      <c r="E9" s="441"/>
      <c r="F9" s="145">
        <f t="shared" si="0"/>
        <v>169.5</v>
      </c>
      <c r="G9" s="127"/>
      <c r="H9" s="181">
        <f t="shared" si="1"/>
        <v>21.5</v>
      </c>
      <c r="I9" s="181">
        <f t="shared" si="2"/>
        <v>18</v>
      </c>
      <c r="J9" s="181">
        <f t="shared" si="3"/>
        <v>0</v>
      </c>
      <c r="K9" s="132"/>
      <c r="L9" s="85">
        <f t="shared" si="4"/>
        <v>209</v>
      </c>
      <c r="M9" s="60">
        <v>18</v>
      </c>
      <c r="N9" s="60">
        <v>27</v>
      </c>
      <c r="O9" s="60">
        <v>25.5</v>
      </c>
      <c r="P9" s="60">
        <v>21.5</v>
      </c>
      <c r="Q9" s="60">
        <v>0</v>
      </c>
      <c r="R9" s="60">
        <v>21.5</v>
      </c>
      <c r="S9" s="60">
        <v>26</v>
      </c>
      <c r="T9" s="60">
        <v>24</v>
      </c>
      <c r="U9" s="60">
        <v>24</v>
      </c>
      <c r="V9" s="60">
        <v>21.5</v>
      </c>
    </row>
    <row r="10" spans="1:22" ht="14.25" customHeight="1">
      <c r="A10" s="421">
        <v>4</v>
      </c>
      <c r="B10" s="265" t="s">
        <v>293</v>
      </c>
      <c r="C10" s="168" t="s">
        <v>310</v>
      </c>
      <c r="D10" s="169" t="s">
        <v>32</v>
      </c>
      <c r="E10" s="440"/>
      <c r="F10" s="145">
        <f t="shared" si="0"/>
        <v>166</v>
      </c>
      <c r="G10" s="127"/>
      <c r="H10" s="181">
        <f t="shared" si="1"/>
        <v>0</v>
      </c>
      <c r="I10" s="181">
        <f t="shared" si="2"/>
        <v>0</v>
      </c>
      <c r="J10" s="181">
        <f t="shared" si="3"/>
        <v>0</v>
      </c>
      <c r="K10" s="132"/>
      <c r="L10" s="85">
        <f t="shared" si="4"/>
        <v>166</v>
      </c>
      <c r="M10" s="60">
        <v>23.5</v>
      </c>
      <c r="N10" s="60">
        <v>22</v>
      </c>
      <c r="O10" s="60">
        <v>21</v>
      </c>
      <c r="P10" s="60">
        <v>0</v>
      </c>
      <c r="Q10" s="60">
        <v>0</v>
      </c>
      <c r="R10" s="60">
        <v>24</v>
      </c>
      <c r="S10" s="60">
        <v>0</v>
      </c>
      <c r="T10" s="60">
        <v>21.5</v>
      </c>
      <c r="U10" s="60">
        <v>28</v>
      </c>
      <c r="V10" s="60">
        <v>26</v>
      </c>
    </row>
    <row r="11" spans="1:22" ht="14.25" customHeight="1">
      <c r="A11" s="421">
        <v>5</v>
      </c>
      <c r="B11" s="267" t="s">
        <v>265</v>
      </c>
      <c r="C11" s="227" t="s">
        <v>262</v>
      </c>
      <c r="D11" s="228" t="s">
        <v>175</v>
      </c>
      <c r="E11" s="463" t="s">
        <v>320</v>
      </c>
      <c r="F11" s="145">
        <f t="shared" si="0"/>
        <v>161</v>
      </c>
      <c r="G11" s="127"/>
      <c r="H11" s="181">
        <f t="shared" si="1"/>
        <v>19</v>
      </c>
      <c r="I11" s="181">
        <f t="shared" si="2"/>
        <v>17</v>
      </c>
      <c r="J11" s="181">
        <f t="shared" si="3"/>
        <v>16.5</v>
      </c>
      <c r="K11" s="132"/>
      <c r="L11" s="85">
        <f t="shared" si="4"/>
        <v>213.5</v>
      </c>
      <c r="M11" s="60">
        <v>16.5</v>
      </c>
      <c r="N11" s="60">
        <v>21</v>
      </c>
      <c r="O11" s="60">
        <v>22.5</v>
      </c>
      <c r="P11" s="60">
        <v>20</v>
      </c>
      <c r="Q11" s="60">
        <v>19</v>
      </c>
      <c r="R11" s="60">
        <v>17</v>
      </c>
      <c r="S11" s="60">
        <v>21</v>
      </c>
      <c r="T11" s="60">
        <v>26</v>
      </c>
      <c r="U11" s="60">
        <v>26.5</v>
      </c>
      <c r="V11" s="60">
        <v>24</v>
      </c>
    </row>
    <row r="12" spans="1:22" ht="14.25" customHeight="1">
      <c r="A12" s="5">
        <v>6</v>
      </c>
      <c r="B12" s="265" t="s">
        <v>287</v>
      </c>
      <c r="C12" s="168" t="s">
        <v>168</v>
      </c>
      <c r="D12" s="166" t="s">
        <v>34</v>
      </c>
      <c r="E12" s="464" t="s">
        <v>321</v>
      </c>
      <c r="F12" s="145">
        <f t="shared" si="0"/>
        <v>161</v>
      </c>
      <c r="G12" s="127"/>
      <c r="H12" s="181">
        <f t="shared" si="1"/>
        <v>18</v>
      </c>
      <c r="I12" s="181">
        <f t="shared" si="2"/>
        <v>0</v>
      </c>
      <c r="J12" s="181">
        <f t="shared" si="3"/>
        <v>0</v>
      </c>
      <c r="K12" s="132"/>
      <c r="L12" s="85">
        <f t="shared" si="4"/>
        <v>179</v>
      </c>
      <c r="M12" s="60">
        <v>27.5</v>
      </c>
      <c r="N12" s="60">
        <v>19.5</v>
      </c>
      <c r="O12" s="60">
        <v>0</v>
      </c>
      <c r="P12" s="60">
        <v>28</v>
      </c>
      <c r="Q12" s="60">
        <v>24</v>
      </c>
      <c r="R12" s="60">
        <v>18</v>
      </c>
      <c r="S12" s="60">
        <v>24</v>
      </c>
      <c r="T12" s="60">
        <v>20</v>
      </c>
      <c r="U12" s="60">
        <v>18</v>
      </c>
      <c r="V12" s="60">
        <v>0</v>
      </c>
    </row>
    <row r="13" spans="1:22" ht="14.25" customHeight="1">
      <c r="A13" s="5">
        <v>7</v>
      </c>
      <c r="B13" s="265" t="s">
        <v>290</v>
      </c>
      <c r="C13" s="165" t="s">
        <v>119</v>
      </c>
      <c r="D13" s="166" t="s">
        <v>22</v>
      </c>
      <c r="E13" s="441"/>
      <c r="F13" s="145">
        <f t="shared" si="0"/>
        <v>158.5</v>
      </c>
      <c r="G13" s="127"/>
      <c r="H13" s="181">
        <f t="shared" si="1"/>
        <v>0</v>
      </c>
      <c r="I13" s="181">
        <f t="shared" si="2"/>
        <v>0</v>
      </c>
      <c r="J13" s="181">
        <f t="shared" si="3"/>
        <v>0</v>
      </c>
      <c r="K13" s="132"/>
      <c r="L13" s="85">
        <f t="shared" si="4"/>
        <v>158.5</v>
      </c>
      <c r="M13" s="60">
        <v>27.5</v>
      </c>
      <c r="N13" s="60">
        <v>0</v>
      </c>
      <c r="O13" s="60">
        <v>24</v>
      </c>
      <c r="P13" s="60">
        <v>0</v>
      </c>
      <c r="Q13" s="60">
        <v>26</v>
      </c>
      <c r="R13" s="60">
        <v>25</v>
      </c>
      <c r="S13" s="60">
        <v>28</v>
      </c>
      <c r="T13" s="60">
        <v>28</v>
      </c>
      <c r="U13" s="60">
        <v>0</v>
      </c>
      <c r="V13" s="60">
        <v>0</v>
      </c>
    </row>
    <row r="14" spans="1:22" ht="14.25" customHeight="1">
      <c r="A14" s="5">
        <v>8</v>
      </c>
      <c r="B14" s="265" t="s">
        <v>284</v>
      </c>
      <c r="C14" s="165" t="s">
        <v>70</v>
      </c>
      <c r="D14" s="166" t="s">
        <v>32</v>
      </c>
      <c r="E14" s="441"/>
      <c r="F14" s="145">
        <f t="shared" si="0"/>
        <v>157</v>
      </c>
      <c r="G14" s="127"/>
      <c r="H14" s="181">
        <f t="shared" si="1"/>
        <v>14</v>
      </c>
      <c r="I14" s="181">
        <f t="shared" si="2"/>
        <v>14</v>
      </c>
      <c r="J14" s="181">
        <f t="shared" si="3"/>
        <v>0</v>
      </c>
      <c r="K14" s="132"/>
      <c r="L14" s="85">
        <f t="shared" si="4"/>
        <v>185</v>
      </c>
      <c r="M14" s="60">
        <v>20.5</v>
      </c>
      <c r="N14" s="60">
        <v>24</v>
      </c>
      <c r="O14" s="60">
        <v>14</v>
      </c>
      <c r="P14" s="60">
        <v>14</v>
      </c>
      <c r="Q14" s="60">
        <v>27</v>
      </c>
      <c r="R14" s="60">
        <v>21.5</v>
      </c>
      <c r="S14" s="60">
        <v>0</v>
      </c>
      <c r="T14" s="60">
        <v>21.5</v>
      </c>
      <c r="U14" s="60">
        <v>15</v>
      </c>
      <c r="V14" s="60">
        <v>27.5</v>
      </c>
    </row>
    <row r="15" spans="1:22" ht="14.25" customHeight="1">
      <c r="A15" s="5">
        <v>9</v>
      </c>
      <c r="B15" s="266" t="s">
        <v>313</v>
      </c>
      <c r="C15" s="168" t="s">
        <v>119</v>
      </c>
      <c r="D15" s="166" t="s">
        <v>22</v>
      </c>
      <c r="E15" s="441"/>
      <c r="F15" s="145">
        <f t="shared" si="0"/>
        <v>154</v>
      </c>
      <c r="G15" s="127"/>
      <c r="H15" s="181">
        <f t="shared" si="1"/>
        <v>0</v>
      </c>
      <c r="I15" s="181">
        <f t="shared" si="2"/>
        <v>0</v>
      </c>
      <c r="J15" s="181">
        <f t="shared" si="3"/>
        <v>0</v>
      </c>
      <c r="K15" s="132"/>
      <c r="L15" s="85">
        <f t="shared" si="4"/>
        <v>154</v>
      </c>
      <c r="M15" s="60">
        <v>25</v>
      </c>
      <c r="N15" s="60">
        <v>28</v>
      </c>
      <c r="O15" s="60">
        <v>28</v>
      </c>
      <c r="P15" s="60">
        <v>23</v>
      </c>
      <c r="Q15" s="60">
        <v>25</v>
      </c>
      <c r="R15" s="60">
        <v>0</v>
      </c>
      <c r="S15" s="60">
        <v>25</v>
      </c>
      <c r="T15" s="60">
        <v>0</v>
      </c>
      <c r="U15" s="60">
        <v>0</v>
      </c>
      <c r="V15" s="60">
        <v>0</v>
      </c>
    </row>
    <row r="16" spans="1:22" ht="14.25" customHeight="1">
      <c r="A16" s="5">
        <v>10</v>
      </c>
      <c r="B16" s="265" t="s">
        <v>283</v>
      </c>
      <c r="C16" s="165" t="s">
        <v>70</v>
      </c>
      <c r="D16" s="166" t="s">
        <v>32</v>
      </c>
      <c r="E16" s="441"/>
      <c r="F16" s="145">
        <f t="shared" si="0"/>
        <v>152.5</v>
      </c>
      <c r="G16" s="127"/>
      <c r="H16" s="181">
        <f t="shared" si="1"/>
        <v>18.5</v>
      </c>
      <c r="I16" s="181">
        <f t="shared" si="2"/>
        <v>17.5</v>
      </c>
      <c r="J16" s="181">
        <f t="shared" si="3"/>
        <v>0</v>
      </c>
      <c r="K16" s="132"/>
      <c r="L16" s="85">
        <f t="shared" si="4"/>
        <v>188.5</v>
      </c>
      <c r="M16" s="60">
        <v>23.5</v>
      </c>
      <c r="N16" s="60">
        <v>19.5</v>
      </c>
      <c r="O16" s="60">
        <v>19</v>
      </c>
      <c r="P16" s="60">
        <v>21.5</v>
      </c>
      <c r="Q16" s="60">
        <v>22</v>
      </c>
      <c r="R16" s="60">
        <v>23</v>
      </c>
      <c r="S16" s="60">
        <v>0</v>
      </c>
      <c r="T16" s="60">
        <v>18.5</v>
      </c>
      <c r="U16" s="60">
        <v>24</v>
      </c>
      <c r="V16" s="60">
        <v>17.5</v>
      </c>
    </row>
    <row r="17" spans="1:22" ht="14.25" customHeight="1">
      <c r="A17" s="5">
        <v>11</v>
      </c>
      <c r="B17" s="265" t="s">
        <v>147</v>
      </c>
      <c r="C17" s="177" t="s">
        <v>148</v>
      </c>
      <c r="D17" s="166" t="s">
        <v>34</v>
      </c>
      <c r="E17" s="441"/>
      <c r="F17" s="145">
        <f t="shared" si="0"/>
        <v>141</v>
      </c>
      <c r="G17" s="127"/>
      <c r="H17" s="181">
        <f t="shared" si="1"/>
        <v>10.5</v>
      </c>
      <c r="I17" s="181">
        <f t="shared" si="2"/>
        <v>0</v>
      </c>
      <c r="J17" s="181">
        <f t="shared" si="3"/>
        <v>0</v>
      </c>
      <c r="K17" s="132"/>
      <c r="L17" s="85">
        <f t="shared" si="4"/>
        <v>151.5</v>
      </c>
      <c r="M17" s="60">
        <v>10.5</v>
      </c>
      <c r="N17" s="60">
        <v>15.5</v>
      </c>
      <c r="O17" s="60">
        <v>18</v>
      </c>
      <c r="P17" s="60">
        <v>26</v>
      </c>
      <c r="Q17" s="60">
        <v>23</v>
      </c>
      <c r="R17" s="60">
        <v>0</v>
      </c>
      <c r="S17" s="60">
        <v>22</v>
      </c>
      <c r="T17" s="60">
        <v>14.5</v>
      </c>
      <c r="U17" s="60">
        <v>22</v>
      </c>
      <c r="V17" s="60">
        <v>0</v>
      </c>
    </row>
    <row r="18" spans="1:22" ht="14.25" customHeight="1">
      <c r="A18" s="5">
        <v>12</v>
      </c>
      <c r="B18" s="265" t="s">
        <v>297</v>
      </c>
      <c r="C18" s="177" t="s">
        <v>140</v>
      </c>
      <c r="D18" s="166" t="s">
        <v>27</v>
      </c>
      <c r="E18" s="441"/>
      <c r="F18" s="145">
        <f t="shared" si="0"/>
        <v>135.5</v>
      </c>
      <c r="G18" s="127"/>
      <c r="H18" s="181">
        <f t="shared" si="1"/>
        <v>0</v>
      </c>
      <c r="I18" s="181">
        <f t="shared" si="2"/>
        <v>0</v>
      </c>
      <c r="J18" s="181">
        <f t="shared" si="3"/>
        <v>0</v>
      </c>
      <c r="K18" s="132"/>
      <c r="L18" s="85">
        <f t="shared" si="4"/>
        <v>135.5</v>
      </c>
      <c r="M18" s="60">
        <v>0</v>
      </c>
      <c r="N18" s="60">
        <v>18</v>
      </c>
      <c r="O18" s="60">
        <v>20</v>
      </c>
      <c r="P18" s="60">
        <v>24.5</v>
      </c>
      <c r="Q18" s="60">
        <v>0</v>
      </c>
      <c r="R18" s="60">
        <v>16</v>
      </c>
      <c r="S18" s="60">
        <v>19</v>
      </c>
      <c r="T18" s="60">
        <v>0</v>
      </c>
      <c r="U18" s="60">
        <v>20.5</v>
      </c>
      <c r="V18" s="60">
        <v>17.5</v>
      </c>
    </row>
    <row r="19" spans="1:22" ht="14.25" customHeight="1">
      <c r="A19" s="5">
        <v>13</v>
      </c>
      <c r="B19" s="265" t="s">
        <v>286</v>
      </c>
      <c r="C19" s="177" t="s">
        <v>167</v>
      </c>
      <c r="D19" s="166" t="s">
        <v>32</v>
      </c>
      <c r="E19" s="441"/>
      <c r="F19" s="145">
        <f t="shared" si="0"/>
        <v>134.5</v>
      </c>
      <c r="G19" s="127"/>
      <c r="H19" s="181">
        <f t="shared" si="1"/>
        <v>16</v>
      </c>
      <c r="I19" s="181">
        <f t="shared" si="2"/>
        <v>14.5</v>
      </c>
      <c r="J19" s="181">
        <f t="shared" si="3"/>
        <v>0</v>
      </c>
      <c r="K19" s="132"/>
      <c r="L19" s="85">
        <f t="shared" si="4"/>
        <v>165</v>
      </c>
      <c r="M19" s="60">
        <v>14.5</v>
      </c>
      <c r="N19" s="60">
        <v>23</v>
      </c>
      <c r="O19" s="60">
        <v>16.5</v>
      </c>
      <c r="P19" s="60">
        <v>18.5</v>
      </c>
      <c r="Q19" s="60">
        <v>0</v>
      </c>
      <c r="R19" s="60">
        <v>19.5</v>
      </c>
      <c r="S19" s="60">
        <v>17</v>
      </c>
      <c r="T19" s="60">
        <v>16</v>
      </c>
      <c r="U19" s="60">
        <v>17</v>
      </c>
      <c r="V19" s="60">
        <v>23</v>
      </c>
    </row>
    <row r="20" spans="1:22" ht="14.25" customHeight="1">
      <c r="A20" s="5">
        <v>14</v>
      </c>
      <c r="B20" s="265" t="s">
        <v>285</v>
      </c>
      <c r="C20" s="165" t="s">
        <v>296</v>
      </c>
      <c r="D20" s="166" t="s">
        <v>27</v>
      </c>
      <c r="E20" s="441"/>
      <c r="F20" s="145">
        <f t="shared" si="0"/>
        <v>114.5</v>
      </c>
      <c r="G20" s="127"/>
      <c r="H20" s="181">
        <f t="shared" si="1"/>
        <v>0</v>
      </c>
      <c r="I20" s="181">
        <f t="shared" si="2"/>
        <v>0</v>
      </c>
      <c r="J20" s="181">
        <f t="shared" si="3"/>
        <v>0</v>
      </c>
      <c r="K20" s="132"/>
      <c r="L20" s="85">
        <f t="shared" si="4"/>
        <v>114.5</v>
      </c>
      <c r="M20" s="60">
        <v>8.5</v>
      </c>
      <c r="N20" s="60">
        <v>15.5</v>
      </c>
      <c r="O20" s="60">
        <v>16.5</v>
      </c>
      <c r="P20" s="60">
        <v>0</v>
      </c>
      <c r="Q20" s="60">
        <v>15</v>
      </c>
      <c r="R20" s="60">
        <v>15</v>
      </c>
      <c r="S20" s="60">
        <v>0</v>
      </c>
      <c r="T20" s="60">
        <v>0</v>
      </c>
      <c r="U20" s="60">
        <v>24</v>
      </c>
      <c r="V20" s="60">
        <v>20</v>
      </c>
    </row>
    <row r="21" spans="1:22" ht="14.25" customHeight="1">
      <c r="A21" s="5">
        <v>15</v>
      </c>
      <c r="B21" s="265" t="s">
        <v>139</v>
      </c>
      <c r="C21" s="165" t="s">
        <v>140</v>
      </c>
      <c r="D21" s="166" t="s">
        <v>27</v>
      </c>
      <c r="E21" s="441"/>
      <c r="F21" s="145">
        <f t="shared" si="0"/>
        <v>113</v>
      </c>
      <c r="G21" s="127"/>
      <c r="H21" s="181">
        <f t="shared" si="1"/>
        <v>10.5</v>
      </c>
      <c r="I21" s="181">
        <f t="shared" si="2"/>
        <v>0</v>
      </c>
      <c r="J21" s="181">
        <f t="shared" si="3"/>
        <v>0</v>
      </c>
      <c r="K21" s="132"/>
      <c r="L21" s="85">
        <f t="shared" si="4"/>
        <v>123.5</v>
      </c>
      <c r="M21" s="60">
        <v>10.5</v>
      </c>
      <c r="N21" s="60">
        <v>0</v>
      </c>
      <c r="O21" s="60">
        <v>15</v>
      </c>
      <c r="P21" s="60">
        <v>11</v>
      </c>
      <c r="Q21" s="60">
        <v>17</v>
      </c>
      <c r="R21" s="60">
        <v>14</v>
      </c>
      <c r="S21" s="60">
        <v>18</v>
      </c>
      <c r="T21" s="60">
        <v>0</v>
      </c>
      <c r="U21" s="60">
        <v>19</v>
      </c>
      <c r="V21" s="60">
        <v>19</v>
      </c>
    </row>
    <row r="22" spans="1:22" ht="14.25" customHeight="1">
      <c r="A22" s="5">
        <v>16</v>
      </c>
      <c r="B22" s="266" t="s">
        <v>153</v>
      </c>
      <c r="C22" s="168" t="s">
        <v>24</v>
      </c>
      <c r="D22" s="166" t="s">
        <v>5</v>
      </c>
      <c r="E22" s="441"/>
      <c r="F22" s="145">
        <f t="shared" si="0"/>
        <v>88.5</v>
      </c>
      <c r="G22" s="127"/>
      <c r="H22" s="181">
        <f t="shared" si="1"/>
        <v>0</v>
      </c>
      <c r="I22" s="181">
        <f t="shared" si="2"/>
        <v>0</v>
      </c>
      <c r="J22" s="181">
        <f t="shared" si="3"/>
        <v>0</v>
      </c>
      <c r="K22" s="132"/>
      <c r="L22" s="85">
        <f t="shared" si="4"/>
        <v>88.5</v>
      </c>
      <c r="M22" s="60">
        <v>19</v>
      </c>
      <c r="N22" s="60">
        <v>0</v>
      </c>
      <c r="O22" s="60">
        <v>0</v>
      </c>
      <c r="P22" s="60">
        <v>0</v>
      </c>
      <c r="Q22" s="60">
        <v>0</v>
      </c>
      <c r="R22" s="60">
        <v>26</v>
      </c>
      <c r="S22" s="60">
        <v>0</v>
      </c>
      <c r="T22" s="60">
        <v>23</v>
      </c>
      <c r="U22" s="60">
        <v>20.5</v>
      </c>
      <c r="V22" s="60">
        <v>0</v>
      </c>
    </row>
    <row r="23" spans="1:22" ht="14.25" customHeight="1">
      <c r="A23" s="5">
        <v>17</v>
      </c>
      <c r="B23" s="265" t="s">
        <v>288</v>
      </c>
      <c r="C23" s="165" t="s">
        <v>140</v>
      </c>
      <c r="D23" s="166" t="s">
        <v>27</v>
      </c>
      <c r="E23" s="441"/>
      <c r="F23" s="145">
        <f t="shared" si="0"/>
        <v>67.5</v>
      </c>
      <c r="G23" s="127"/>
      <c r="H23" s="181">
        <f t="shared" si="1"/>
        <v>0</v>
      </c>
      <c r="I23" s="181">
        <f t="shared" si="2"/>
        <v>0</v>
      </c>
      <c r="J23" s="181">
        <f t="shared" si="3"/>
        <v>0</v>
      </c>
      <c r="K23" s="132"/>
      <c r="L23" s="85">
        <f t="shared" si="4"/>
        <v>67.5</v>
      </c>
      <c r="M23" s="268">
        <v>16.5</v>
      </c>
      <c r="N23" s="268">
        <v>17</v>
      </c>
      <c r="O23" s="268">
        <v>0</v>
      </c>
      <c r="P23" s="268">
        <v>14</v>
      </c>
      <c r="Q23" s="60">
        <v>20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</row>
    <row r="24" spans="1:22" ht="14.25" customHeight="1">
      <c r="A24" s="5">
        <v>18</v>
      </c>
      <c r="B24" s="266" t="s">
        <v>305</v>
      </c>
      <c r="C24" s="168" t="s">
        <v>36</v>
      </c>
      <c r="D24" s="166" t="s">
        <v>32</v>
      </c>
      <c r="E24" s="441"/>
      <c r="F24" s="145">
        <f t="shared" si="0"/>
        <v>55.5</v>
      </c>
      <c r="G24" s="127"/>
      <c r="H24" s="181">
        <f t="shared" si="1"/>
        <v>0</v>
      </c>
      <c r="I24" s="181">
        <f t="shared" si="2"/>
        <v>0</v>
      </c>
      <c r="J24" s="181">
        <f t="shared" si="3"/>
        <v>0</v>
      </c>
      <c r="K24" s="132"/>
      <c r="L24" s="85">
        <f t="shared" si="4"/>
        <v>55.5</v>
      </c>
      <c r="M24" s="60">
        <v>0</v>
      </c>
      <c r="N24" s="60">
        <v>0</v>
      </c>
      <c r="O24" s="60">
        <v>0</v>
      </c>
      <c r="P24" s="60">
        <v>14</v>
      </c>
      <c r="Q24" s="60">
        <v>0</v>
      </c>
      <c r="R24" s="60">
        <v>0</v>
      </c>
      <c r="S24" s="60">
        <v>23</v>
      </c>
      <c r="T24" s="60">
        <v>18.5</v>
      </c>
      <c r="U24" s="60">
        <v>0</v>
      </c>
      <c r="V24" s="60">
        <v>0</v>
      </c>
    </row>
    <row r="25" spans="1:22" ht="14.25" customHeight="1">
      <c r="A25" s="5">
        <v>19</v>
      </c>
      <c r="B25" s="265" t="s">
        <v>302</v>
      </c>
      <c r="C25" s="165" t="s">
        <v>109</v>
      </c>
      <c r="D25" s="166" t="s">
        <v>23</v>
      </c>
      <c r="E25" s="441"/>
      <c r="F25" s="145">
        <f t="shared" si="0"/>
        <v>45</v>
      </c>
      <c r="G25" s="127"/>
      <c r="H25" s="181">
        <f t="shared" si="1"/>
        <v>0</v>
      </c>
      <c r="I25" s="181">
        <f t="shared" si="2"/>
        <v>0</v>
      </c>
      <c r="J25" s="181">
        <f t="shared" si="3"/>
        <v>0</v>
      </c>
      <c r="K25" s="132"/>
      <c r="L25" s="85">
        <f t="shared" si="4"/>
        <v>45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28</v>
      </c>
      <c r="S25" s="60">
        <v>0</v>
      </c>
      <c r="T25" s="60">
        <v>17</v>
      </c>
      <c r="U25" s="60">
        <v>0</v>
      </c>
      <c r="V25" s="60">
        <v>0</v>
      </c>
    </row>
    <row r="26" spans="1:22" ht="14.25" customHeight="1">
      <c r="A26" s="5">
        <v>20</v>
      </c>
      <c r="B26" s="265" t="s">
        <v>298</v>
      </c>
      <c r="C26" s="177" t="s">
        <v>299</v>
      </c>
      <c r="D26" s="166" t="s">
        <v>23</v>
      </c>
      <c r="E26" s="441"/>
      <c r="F26" s="145">
        <f t="shared" si="0"/>
        <v>41</v>
      </c>
      <c r="G26" s="128"/>
      <c r="H26" s="181">
        <f t="shared" si="1"/>
        <v>0</v>
      </c>
      <c r="I26" s="181">
        <f t="shared" si="2"/>
        <v>0</v>
      </c>
      <c r="J26" s="181">
        <f t="shared" si="3"/>
        <v>0</v>
      </c>
      <c r="K26" s="133"/>
      <c r="L26" s="85">
        <f t="shared" si="4"/>
        <v>41</v>
      </c>
      <c r="M26" s="60">
        <v>0</v>
      </c>
      <c r="N26" s="60">
        <v>0</v>
      </c>
      <c r="O26" s="60">
        <v>22.5</v>
      </c>
      <c r="P26" s="60">
        <v>18.5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</row>
    <row r="27" spans="1:22" ht="14.25" customHeight="1">
      <c r="A27" s="5">
        <v>21</v>
      </c>
      <c r="B27" s="265" t="s">
        <v>160</v>
      </c>
      <c r="C27" s="165" t="s">
        <v>161</v>
      </c>
      <c r="D27" s="166" t="s">
        <v>22</v>
      </c>
      <c r="E27" s="441"/>
      <c r="F27" s="145">
        <f t="shared" si="0"/>
        <v>38.5</v>
      </c>
      <c r="G27" s="127"/>
      <c r="H27" s="181">
        <f t="shared" si="1"/>
        <v>0</v>
      </c>
      <c r="I27" s="181">
        <f t="shared" si="2"/>
        <v>0</v>
      </c>
      <c r="J27" s="181">
        <f t="shared" si="3"/>
        <v>0</v>
      </c>
      <c r="K27" s="132"/>
      <c r="L27" s="85">
        <f t="shared" si="4"/>
        <v>38.5</v>
      </c>
      <c r="M27" s="60">
        <v>12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26.5</v>
      </c>
      <c r="V27" s="60">
        <v>0</v>
      </c>
    </row>
    <row r="28" spans="1:22" ht="14.25" customHeight="1">
      <c r="A28" s="5">
        <v>22</v>
      </c>
      <c r="B28" s="265" t="s">
        <v>292</v>
      </c>
      <c r="C28" s="165" t="s">
        <v>246</v>
      </c>
      <c r="D28" s="228" t="s">
        <v>175</v>
      </c>
      <c r="E28" s="461"/>
      <c r="F28" s="145">
        <f t="shared" si="0"/>
        <v>38</v>
      </c>
      <c r="G28" s="127"/>
      <c r="H28" s="181">
        <f t="shared" si="1"/>
        <v>0</v>
      </c>
      <c r="I28" s="181">
        <f t="shared" si="2"/>
        <v>0</v>
      </c>
      <c r="J28" s="181">
        <f t="shared" si="3"/>
        <v>0</v>
      </c>
      <c r="K28" s="132"/>
      <c r="L28" s="85">
        <f t="shared" si="4"/>
        <v>38</v>
      </c>
      <c r="M28" s="60">
        <v>0</v>
      </c>
      <c r="N28" s="60">
        <v>0</v>
      </c>
      <c r="O28" s="60">
        <v>0</v>
      </c>
      <c r="P28" s="60">
        <v>12</v>
      </c>
      <c r="Q28" s="60">
        <v>14</v>
      </c>
      <c r="R28" s="60">
        <v>12</v>
      </c>
      <c r="S28" s="60">
        <v>0</v>
      </c>
      <c r="T28" s="60">
        <v>0</v>
      </c>
      <c r="U28" s="60">
        <v>0</v>
      </c>
      <c r="V28" s="60">
        <v>0</v>
      </c>
    </row>
    <row r="29" spans="1:22" ht="14.25" customHeight="1">
      <c r="A29" s="5">
        <v>23</v>
      </c>
      <c r="B29" s="266" t="s">
        <v>159</v>
      </c>
      <c r="C29" s="168" t="s">
        <v>24</v>
      </c>
      <c r="D29" s="166" t="s">
        <v>5</v>
      </c>
      <c r="E29" s="441"/>
      <c r="F29" s="145">
        <f t="shared" si="0"/>
        <v>34</v>
      </c>
      <c r="G29" s="127"/>
      <c r="H29" s="181">
        <f t="shared" si="1"/>
        <v>0</v>
      </c>
      <c r="I29" s="181">
        <f t="shared" si="2"/>
        <v>0</v>
      </c>
      <c r="J29" s="181">
        <f t="shared" si="3"/>
        <v>0</v>
      </c>
      <c r="K29" s="132"/>
      <c r="L29" s="85">
        <f t="shared" si="4"/>
        <v>34</v>
      </c>
      <c r="M29" s="60">
        <v>14.5</v>
      </c>
      <c r="N29" s="60">
        <v>0</v>
      </c>
      <c r="O29" s="60">
        <v>0</v>
      </c>
      <c r="P29" s="60">
        <v>0</v>
      </c>
      <c r="Q29" s="60">
        <v>0</v>
      </c>
      <c r="R29" s="60">
        <v>19.5</v>
      </c>
      <c r="S29" s="60">
        <v>0</v>
      </c>
      <c r="T29" s="60">
        <v>0</v>
      </c>
      <c r="U29" s="60">
        <v>0</v>
      </c>
      <c r="V29" s="60">
        <v>0</v>
      </c>
    </row>
    <row r="30" spans="1:22" ht="14.25" customHeight="1">
      <c r="A30" s="5">
        <v>24</v>
      </c>
      <c r="B30" s="265" t="s">
        <v>303</v>
      </c>
      <c r="C30" s="165" t="s">
        <v>304</v>
      </c>
      <c r="D30" s="166" t="s">
        <v>35</v>
      </c>
      <c r="E30" s="441"/>
      <c r="F30" s="145">
        <f t="shared" si="0"/>
        <v>30</v>
      </c>
      <c r="G30" s="127"/>
      <c r="H30" s="181">
        <f t="shared" si="1"/>
        <v>0</v>
      </c>
      <c r="I30" s="181">
        <f t="shared" si="2"/>
        <v>0</v>
      </c>
      <c r="J30" s="181">
        <f t="shared" si="3"/>
        <v>0</v>
      </c>
      <c r="K30" s="132"/>
      <c r="L30" s="85">
        <f t="shared" si="4"/>
        <v>30</v>
      </c>
      <c r="M30" s="60">
        <v>0</v>
      </c>
      <c r="N30" s="60">
        <v>0</v>
      </c>
      <c r="O30" s="60">
        <v>13</v>
      </c>
      <c r="P30" s="60">
        <v>17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</row>
    <row r="31" spans="1:22" ht="14.25" customHeight="1">
      <c r="A31" s="5">
        <v>25</v>
      </c>
      <c r="B31" s="266" t="s">
        <v>289</v>
      </c>
      <c r="C31" s="168" t="s">
        <v>30</v>
      </c>
      <c r="D31" s="166" t="s">
        <v>22</v>
      </c>
      <c r="E31" s="441"/>
      <c r="F31" s="145">
        <f t="shared" si="0"/>
        <v>29</v>
      </c>
      <c r="G31" s="127"/>
      <c r="H31" s="181">
        <f t="shared" si="1"/>
        <v>0</v>
      </c>
      <c r="I31" s="181">
        <f t="shared" si="2"/>
        <v>0</v>
      </c>
      <c r="J31" s="181">
        <f t="shared" si="3"/>
        <v>0</v>
      </c>
      <c r="K31" s="132"/>
      <c r="L31" s="85">
        <f t="shared" si="4"/>
        <v>29</v>
      </c>
      <c r="M31" s="60">
        <v>13</v>
      </c>
      <c r="N31" s="60">
        <v>0</v>
      </c>
      <c r="O31" s="60">
        <v>0</v>
      </c>
      <c r="P31" s="60">
        <v>16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</row>
    <row r="32" spans="1:22" ht="14.25" customHeight="1">
      <c r="A32" s="5">
        <v>26</v>
      </c>
      <c r="B32" s="269" t="s">
        <v>308</v>
      </c>
      <c r="C32" s="168" t="s">
        <v>309</v>
      </c>
      <c r="D32" s="228" t="s">
        <v>35</v>
      </c>
      <c r="E32" s="461"/>
      <c r="F32" s="145">
        <f t="shared" si="0"/>
        <v>27</v>
      </c>
      <c r="G32" s="127"/>
      <c r="H32" s="181">
        <f t="shared" si="1"/>
        <v>0</v>
      </c>
      <c r="I32" s="181">
        <f t="shared" si="2"/>
        <v>0</v>
      </c>
      <c r="J32" s="181">
        <f t="shared" si="3"/>
        <v>0</v>
      </c>
      <c r="K32" s="132"/>
      <c r="L32" s="85">
        <f t="shared" si="4"/>
        <v>27</v>
      </c>
      <c r="M32" s="60">
        <v>0</v>
      </c>
      <c r="N32" s="60">
        <v>0</v>
      </c>
      <c r="O32" s="60">
        <v>27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</row>
    <row r="33" spans="1:22" ht="14.25" customHeight="1">
      <c r="A33" s="5">
        <v>27</v>
      </c>
      <c r="B33" s="265" t="s">
        <v>82</v>
      </c>
      <c r="C33" s="165" t="s">
        <v>291</v>
      </c>
      <c r="D33" s="166" t="s">
        <v>22</v>
      </c>
      <c r="E33" s="441"/>
      <c r="F33" s="145">
        <f t="shared" si="0"/>
        <v>22</v>
      </c>
      <c r="G33" s="127"/>
      <c r="H33" s="181">
        <f t="shared" si="1"/>
        <v>0</v>
      </c>
      <c r="I33" s="181">
        <f t="shared" si="2"/>
        <v>0</v>
      </c>
      <c r="J33" s="181">
        <f t="shared" si="3"/>
        <v>0</v>
      </c>
      <c r="K33" s="132"/>
      <c r="L33" s="85">
        <f t="shared" si="4"/>
        <v>22</v>
      </c>
      <c r="M33" s="60">
        <v>22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</row>
    <row r="34" spans="1:22" ht="14.25" customHeight="1">
      <c r="A34" s="5">
        <v>28</v>
      </c>
      <c r="B34" s="270" t="s">
        <v>317</v>
      </c>
      <c r="C34" s="208" t="s">
        <v>318</v>
      </c>
      <c r="D34" s="209" t="s">
        <v>34</v>
      </c>
      <c r="E34" s="439"/>
      <c r="F34" s="145">
        <f t="shared" si="0"/>
        <v>21.5</v>
      </c>
      <c r="G34" s="127"/>
      <c r="H34" s="181">
        <f t="shared" si="1"/>
        <v>0</v>
      </c>
      <c r="I34" s="181">
        <f t="shared" si="2"/>
        <v>0</v>
      </c>
      <c r="J34" s="181">
        <f t="shared" si="3"/>
        <v>0</v>
      </c>
      <c r="K34" s="132"/>
      <c r="L34" s="85">
        <f t="shared" si="4"/>
        <v>21.5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21.5</v>
      </c>
    </row>
    <row r="35" spans="1:22" ht="14.25" customHeight="1">
      <c r="A35" s="5">
        <v>29</v>
      </c>
      <c r="B35" s="265" t="s">
        <v>301</v>
      </c>
      <c r="C35" s="165" t="s">
        <v>300</v>
      </c>
      <c r="D35" s="166" t="s">
        <v>27</v>
      </c>
      <c r="E35" s="441"/>
      <c r="F35" s="145">
        <f t="shared" si="0"/>
        <v>18</v>
      </c>
      <c r="G35" s="127"/>
      <c r="H35" s="181">
        <f t="shared" si="1"/>
        <v>0</v>
      </c>
      <c r="I35" s="181">
        <f t="shared" si="2"/>
        <v>0</v>
      </c>
      <c r="J35" s="181">
        <f t="shared" si="3"/>
        <v>0</v>
      </c>
      <c r="K35" s="132"/>
      <c r="L35" s="85">
        <f t="shared" si="4"/>
        <v>18</v>
      </c>
      <c r="M35" s="60">
        <v>0</v>
      </c>
      <c r="N35" s="60">
        <v>0</v>
      </c>
      <c r="O35" s="60">
        <v>0</v>
      </c>
      <c r="P35" s="60">
        <v>0</v>
      </c>
      <c r="Q35" s="60">
        <v>18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</row>
    <row r="36" spans="1:22" ht="14.25" customHeight="1">
      <c r="A36" s="5">
        <v>30</v>
      </c>
      <c r="B36" s="266" t="s">
        <v>82</v>
      </c>
      <c r="C36" s="168" t="s">
        <v>162</v>
      </c>
      <c r="D36" s="166" t="s">
        <v>27</v>
      </c>
      <c r="E36" s="441"/>
      <c r="F36" s="145">
        <f t="shared" si="0"/>
        <v>16</v>
      </c>
      <c r="G36" s="127"/>
      <c r="H36" s="181">
        <f t="shared" si="1"/>
        <v>0</v>
      </c>
      <c r="I36" s="181">
        <f t="shared" si="2"/>
        <v>0</v>
      </c>
      <c r="J36" s="181">
        <f t="shared" si="3"/>
        <v>0</v>
      </c>
      <c r="K36" s="132"/>
      <c r="L36" s="85">
        <f t="shared" si="4"/>
        <v>16</v>
      </c>
      <c r="M36" s="60">
        <v>0</v>
      </c>
      <c r="N36" s="60">
        <v>0</v>
      </c>
      <c r="O36" s="60">
        <v>0</v>
      </c>
      <c r="P36" s="60">
        <v>0</v>
      </c>
      <c r="Q36" s="60">
        <v>16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</row>
    <row r="37" spans="1:22" ht="14.25" customHeight="1">
      <c r="A37" s="5">
        <v>31</v>
      </c>
      <c r="B37" s="270" t="s">
        <v>311</v>
      </c>
      <c r="C37" s="208" t="s">
        <v>312</v>
      </c>
      <c r="D37" s="209" t="s">
        <v>24</v>
      </c>
      <c r="E37" s="439"/>
      <c r="F37" s="145">
        <f t="shared" si="0"/>
        <v>13</v>
      </c>
      <c r="G37" s="127"/>
      <c r="H37" s="181">
        <f t="shared" si="1"/>
        <v>0</v>
      </c>
      <c r="I37" s="181">
        <f t="shared" si="2"/>
        <v>0</v>
      </c>
      <c r="J37" s="181">
        <f t="shared" si="3"/>
        <v>0</v>
      </c>
      <c r="K37" s="132"/>
      <c r="L37" s="85">
        <f t="shared" si="4"/>
        <v>13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13</v>
      </c>
      <c r="S37" s="60">
        <v>0</v>
      </c>
      <c r="T37" s="60">
        <v>0</v>
      </c>
      <c r="U37" s="60">
        <v>0</v>
      </c>
      <c r="V37" s="60">
        <v>0</v>
      </c>
    </row>
    <row r="38" spans="1:22" ht="14.25" customHeight="1">
      <c r="A38" s="5">
        <v>32</v>
      </c>
      <c r="B38" s="266" t="s">
        <v>154</v>
      </c>
      <c r="C38" s="168" t="s">
        <v>155</v>
      </c>
      <c r="D38" s="166" t="s">
        <v>23</v>
      </c>
      <c r="E38" s="441"/>
      <c r="F38" s="145">
        <f t="shared" si="0"/>
        <v>8.5</v>
      </c>
      <c r="G38" s="127"/>
      <c r="H38" s="181">
        <f t="shared" si="1"/>
        <v>0</v>
      </c>
      <c r="I38" s="181">
        <f t="shared" si="2"/>
        <v>0</v>
      </c>
      <c r="J38" s="181">
        <f t="shared" si="3"/>
        <v>0</v>
      </c>
      <c r="K38" s="132"/>
      <c r="L38" s="85">
        <f t="shared" si="4"/>
        <v>8.5</v>
      </c>
      <c r="M38" s="60">
        <v>8.5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</row>
    <row r="39" spans="1:22" ht="14.25" customHeight="1">
      <c r="A39" s="5"/>
      <c r="B39" s="270"/>
      <c r="C39" s="208"/>
      <c r="D39" s="209"/>
      <c r="E39" s="439"/>
      <c r="F39" s="152"/>
      <c r="G39"/>
      <c r="H39" s="152"/>
      <c r="I39" s="152"/>
      <c r="J39" s="152"/>
      <c r="K39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</row>
    <row r="40" spans="1:22" ht="14.25" customHeight="1" thickBot="1">
      <c r="A40" s="288"/>
      <c r="B40" s="270"/>
      <c r="C40" s="208"/>
      <c r="D40" s="209"/>
      <c r="E40" s="439"/>
      <c r="F40" s="152"/>
      <c r="G40"/>
      <c r="H40" s="152"/>
      <c r="I40" s="152"/>
      <c r="J40" s="152"/>
      <c r="K40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</row>
    <row r="41" spans="1:22" ht="16.5" thickBot="1">
      <c r="A41" s="134">
        <f>COUNTA(M41:V41)</f>
        <v>10</v>
      </c>
      <c r="B41" s="182"/>
      <c r="C41" s="183"/>
      <c r="D41" s="146"/>
      <c r="E41" s="462"/>
      <c r="F41" s="55">
        <f>AVERAGE(M41:V41)</f>
        <v>15.2</v>
      </c>
      <c r="G41" s="162"/>
      <c r="H41" s="147"/>
      <c r="I41" s="147"/>
      <c r="J41" s="147"/>
      <c r="K41" s="163"/>
      <c r="L41" s="15"/>
      <c r="M41" s="56">
        <v>21</v>
      </c>
      <c r="N41" s="56">
        <v>14</v>
      </c>
      <c r="O41" s="56">
        <v>16</v>
      </c>
      <c r="P41" s="56">
        <v>18</v>
      </c>
      <c r="Q41" s="56">
        <v>15</v>
      </c>
      <c r="R41" s="56">
        <v>15</v>
      </c>
      <c r="S41" s="56">
        <v>12</v>
      </c>
      <c r="T41" s="56">
        <v>15</v>
      </c>
      <c r="U41" s="56">
        <v>14</v>
      </c>
      <c r="V41" s="56">
        <v>12</v>
      </c>
    </row>
    <row r="42" spans="1:12" ht="12.75">
      <c r="A42" s="262" t="s">
        <v>252</v>
      </c>
      <c r="B42" s="262"/>
      <c r="C42" s="262"/>
      <c r="D42" s="271"/>
      <c r="E42" s="426"/>
      <c r="F42" s="426"/>
      <c r="G42" s="427"/>
      <c r="H42" s="426"/>
      <c r="I42" s="426"/>
      <c r="J42" s="426"/>
      <c r="K42" s="427"/>
      <c r="L42" s="428"/>
    </row>
    <row r="43" spans="1:21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11" ht="12.75">
      <c r="A44" s="2"/>
      <c r="B44" s="2"/>
      <c r="C44" s="2"/>
      <c r="D44" s="2"/>
      <c r="E44" s="2"/>
      <c r="G44" s="97"/>
      <c r="K44" s="97"/>
    </row>
    <row r="45" spans="7:11" ht="12.75">
      <c r="G45" s="24"/>
      <c r="K45" s="24"/>
    </row>
    <row r="46" spans="7:11" ht="12.75">
      <c r="G46" s="24"/>
      <c r="K46" s="24"/>
    </row>
    <row r="47" spans="7:11" ht="12.75">
      <c r="G47" s="24"/>
      <c r="K47" s="24"/>
    </row>
    <row r="48" spans="7:11" ht="12.75">
      <c r="G48" s="24"/>
      <c r="K48" s="24"/>
    </row>
    <row r="49" spans="7:11" ht="12.75">
      <c r="G49" s="24"/>
      <c r="K49" s="24"/>
    </row>
    <row r="50" spans="7:11" ht="12.75">
      <c r="G50" s="24"/>
      <c r="K50" s="24"/>
    </row>
    <row r="51" spans="7:11" ht="12.75">
      <c r="G51" s="24"/>
      <c r="K51" s="24"/>
    </row>
    <row r="52" spans="7:11" ht="12.75">
      <c r="G52" s="24"/>
      <c r="K52" s="24"/>
    </row>
    <row r="53" spans="7:11" ht="12.75">
      <c r="G53" s="24"/>
      <c r="K53" s="24"/>
    </row>
    <row r="54" spans="7:11" ht="12.75">
      <c r="G54" s="24"/>
      <c r="K54" s="24"/>
    </row>
    <row r="55" spans="7:11" ht="12.75">
      <c r="G55" s="24"/>
      <c r="K55" s="24"/>
    </row>
    <row r="56" spans="7:11" ht="12.75">
      <c r="G56" s="24"/>
      <c r="K56" s="24"/>
    </row>
    <row r="57" spans="7:11" ht="12.75">
      <c r="G57" s="24"/>
      <c r="K57" s="24"/>
    </row>
    <row r="58" spans="7:11" ht="12.75">
      <c r="G58" s="24"/>
      <c r="K58" s="24"/>
    </row>
    <row r="59" spans="7:11" ht="12.75">
      <c r="G59" s="24"/>
      <c r="K59" s="24"/>
    </row>
    <row r="60" spans="7:11" ht="12.75">
      <c r="G60" s="24"/>
      <c r="K60" s="24"/>
    </row>
    <row r="61" spans="7:11" ht="12.75">
      <c r="G61" s="24"/>
      <c r="K61" s="24"/>
    </row>
    <row r="62" spans="7:11" ht="12.75">
      <c r="G62" s="24"/>
      <c r="K62" s="24"/>
    </row>
    <row r="63" spans="7:11" ht="12.75">
      <c r="G63" s="24"/>
      <c r="K63" s="24"/>
    </row>
    <row r="64" spans="7:11" ht="12.75">
      <c r="G64" s="24"/>
      <c r="K64" s="24"/>
    </row>
    <row r="65" spans="7:11" ht="12.75">
      <c r="G65" s="24"/>
      <c r="K65" s="24"/>
    </row>
    <row r="66" spans="7:11" ht="12.75">
      <c r="G66" s="24"/>
      <c r="K66" s="24"/>
    </row>
    <row r="67" spans="7:11" ht="12.75">
      <c r="G67" s="24"/>
      <c r="K67" s="24"/>
    </row>
    <row r="68" spans="7:11" ht="12.75">
      <c r="G68" s="24"/>
      <c r="K68" s="24"/>
    </row>
    <row r="69" spans="7:11" ht="12.75">
      <c r="G69" s="24"/>
      <c r="K69" s="24"/>
    </row>
    <row r="70" spans="7:11" ht="12.75">
      <c r="G70" s="24"/>
      <c r="K70" s="24"/>
    </row>
    <row r="71" spans="7:11" ht="12.75">
      <c r="G71" s="24"/>
      <c r="K71" s="24"/>
    </row>
    <row r="72" spans="7:11" ht="12.75">
      <c r="G72" s="24"/>
      <c r="K72" s="24"/>
    </row>
    <row r="73" spans="7:11" ht="12.75">
      <c r="G73" s="24"/>
      <c r="K73" s="24"/>
    </row>
    <row r="74" spans="7:11" ht="12.75">
      <c r="G74" s="24"/>
      <c r="K74" s="24"/>
    </row>
    <row r="75" spans="7:11" ht="12.75">
      <c r="G75" s="24"/>
      <c r="K75" s="24"/>
    </row>
    <row r="76" spans="7:11" ht="12.75">
      <c r="G76" s="24"/>
      <c r="K76" s="24"/>
    </row>
    <row r="77" spans="7:11" ht="12.75">
      <c r="G77" s="24"/>
      <c r="K77" s="24"/>
    </row>
    <row r="78" spans="7:11" ht="12.75">
      <c r="G78" s="24"/>
      <c r="K78" s="24"/>
    </row>
    <row r="79" spans="7:11" ht="12.75">
      <c r="G79" s="24"/>
      <c r="K79" s="24"/>
    </row>
    <row r="80" spans="7:11" ht="12.75">
      <c r="G80" s="24"/>
      <c r="K80" s="24"/>
    </row>
    <row r="81" spans="7:11" ht="12.75">
      <c r="G81" s="24"/>
      <c r="K81" s="24"/>
    </row>
    <row r="82" spans="7:11" ht="12.75">
      <c r="G82" s="24"/>
      <c r="K82" s="24"/>
    </row>
    <row r="83" spans="7:11" ht="12.75">
      <c r="G83" s="24"/>
      <c r="K83" s="24"/>
    </row>
    <row r="84" spans="7:11" ht="12.75">
      <c r="G84" s="24"/>
      <c r="K84" s="24"/>
    </row>
    <row r="85" spans="7:11" ht="12.75">
      <c r="G85" s="24"/>
      <c r="K85" s="24"/>
    </row>
    <row r="86" spans="7:11" ht="12.75">
      <c r="G86" s="24"/>
      <c r="K86" s="24"/>
    </row>
    <row r="87" spans="7:11" ht="12.75">
      <c r="G87" s="24"/>
      <c r="K87" s="24"/>
    </row>
    <row r="88" spans="7:11" ht="12.75">
      <c r="G88" s="24"/>
      <c r="K88" s="24"/>
    </row>
    <row r="89" spans="7:11" ht="12.75">
      <c r="G89" s="24"/>
      <c r="K89" s="24"/>
    </row>
    <row r="90" spans="7:11" ht="12.75">
      <c r="G90" s="24"/>
      <c r="K90" s="24"/>
    </row>
    <row r="91" spans="7:11" ht="12.75">
      <c r="G91" s="24"/>
      <c r="K91" s="24"/>
    </row>
    <row r="92" spans="7:11" ht="12.75">
      <c r="G92" s="24"/>
      <c r="K92" s="24"/>
    </row>
    <row r="93" spans="7:11" ht="12.75">
      <c r="G93" s="24"/>
      <c r="K93" s="24"/>
    </row>
    <row r="94" spans="7:11" ht="12.75">
      <c r="G94" s="24"/>
      <c r="K94" s="24"/>
    </row>
    <row r="95" spans="7:11" ht="12.75">
      <c r="G95" s="24"/>
      <c r="K95" s="24"/>
    </row>
    <row r="96" spans="7:11" ht="12.75">
      <c r="G96" s="24"/>
      <c r="K96" s="24"/>
    </row>
    <row r="97" spans="7:11" ht="12.75">
      <c r="G97" s="24"/>
      <c r="K97" s="24"/>
    </row>
    <row r="98" spans="7:11" ht="12.75">
      <c r="G98" s="24"/>
      <c r="K98" s="24"/>
    </row>
    <row r="99" spans="7:11" ht="12.75">
      <c r="G99" s="24"/>
      <c r="K99" s="24"/>
    </row>
    <row r="100" spans="7:11" ht="12.75">
      <c r="G100" s="24"/>
      <c r="K100" s="24"/>
    </row>
    <row r="101" spans="7:11" ht="12.75">
      <c r="G101" s="24"/>
      <c r="K101" s="24"/>
    </row>
    <row r="102" spans="7:11" ht="12.75">
      <c r="G102" s="24"/>
      <c r="K102" s="24"/>
    </row>
    <row r="103" spans="7:11" ht="12.75">
      <c r="G103" s="24"/>
      <c r="K103" s="24"/>
    </row>
    <row r="104" spans="7:11" ht="12.75">
      <c r="G104" s="24"/>
      <c r="K104" s="24"/>
    </row>
    <row r="105" spans="7:11" ht="12.75">
      <c r="G105" s="24"/>
      <c r="K105" s="24"/>
    </row>
    <row r="106" spans="7:11" ht="12.75">
      <c r="G106" s="24"/>
      <c r="K106" s="24"/>
    </row>
    <row r="107" spans="7:11" ht="12.75">
      <c r="G107" s="24"/>
      <c r="K107" s="24"/>
    </row>
    <row r="108" spans="7:11" ht="12.75">
      <c r="G108" s="24"/>
      <c r="K108" s="24"/>
    </row>
    <row r="109" spans="7:11" ht="12.75">
      <c r="G109" s="24"/>
      <c r="K109" s="24"/>
    </row>
    <row r="110" spans="7:11" ht="12.75">
      <c r="G110" s="24"/>
      <c r="K110" s="24"/>
    </row>
    <row r="111" spans="7:11" ht="12.75">
      <c r="G111" s="24"/>
      <c r="K111" s="24"/>
    </row>
    <row r="112" spans="7:11" ht="12.75">
      <c r="G112" s="24"/>
      <c r="K112" s="24"/>
    </row>
    <row r="113" spans="7:11" ht="12.75">
      <c r="G113" s="24"/>
      <c r="K113" s="24"/>
    </row>
    <row r="114" spans="7:11" ht="12.75">
      <c r="G114" s="24"/>
      <c r="K114" s="24"/>
    </row>
    <row r="115" spans="7:11" ht="12.75">
      <c r="G115" s="24"/>
      <c r="K115" s="24"/>
    </row>
    <row r="116" spans="7:11" ht="12.75">
      <c r="G116" s="24"/>
      <c r="K116" s="24"/>
    </row>
    <row r="117" spans="7:11" ht="12.75">
      <c r="G117" s="24"/>
      <c r="K117" s="24"/>
    </row>
    <row r="118" spans="7:11" ht="12.75">
      <c r="G118" s="24"/>
      <c r="K118" s="24"/>
    </row>
    <row r="119" spans="7:11" ht="12.75">
      <c r="G119" s="24"/>
      <c r="K119" s="24"/>
    </row>
    <row r="120" spans="7:11" ht="12.75">
      <c r="G120" s="24"/>
      <c r="K120" s="24"/>
    </row>
    <row r="121" spans="7:11" ht="12.75">
      <c r="G121" s="24"/>
      <c r="K121" s="24"/>
    </row>
    <row r="122" spans="7:11" ht="12.75">
      <c r="G122" s="24"/>
      <c r="K122" s="24"/>
    </row>
    <row r="123" spans="7:11" ht="12.75">
      <c r="G123" s="24"/>
      <c r="K123" s="24"/>
    </row>
    <row r="124" spans="7:11" ht="12.75">
      <c r="G124" s="24"/>
      <c r="K124" s="24"/>
    </row>
    <row r="125" spans="7:11" ht="12.75">
      <c r="G125" s="24"/>
      <c r="K125" s="24"/>
    </row>
    <row r="126" spans="7:11" ht="12.75">
      <c r="G126" s="24"/>
      <c r="K126" s="24"/>
    </row>
    <row r="127" spans="7:11" ht="12.75">
      <c r="G127" s="24"/>
      <c r="K127" s="24"/>
    </row>
    <row r="128" spans="7:11" ht="12.75">
      <c r="G128" s="24"/>
      <c r="K128" s="24"/>
    </row>
    <row r="129" spans="7:11" ht="12.75">
      <c r="G129" s="24"/>
      <c r="K129" s="24"/>
    </row>
    <row r="130" spans="7:11" ht="12.75">
      <c r="G130" s="24"/>
      <c r="K130" s="24"/>
    </row>
    <row r="131" spans="7:11" ht="12.75">
      <c r="G131" s="24"/>
      <c r="K131" s="24"/>
    </row>
    <row r="132" spans="7:11" ht="12.75">
      <c r="G132" s="24"/>
      <c r="K132" s="24"/>
    </row>
    <row r="133" spans="7:11" ht="12.75">
      <c r="G133" s="24"/>
      <c r="K133" s="24"/>
    </row>
    <row r="134" spans="7:11" ht="12.75">
      <c r="G134" s="24"/>
      <c r="K134" s="24"/>
    </row>
    <row r="135" spans="7:11" ht="12.75">
      <c r="G135" s="24"/>
      <c r="K135" s="24"/>
    </row>
    <row r="136" spans="7:11" ht="12.75">
      <c r="G136" s="24"/>
      <c r="K136" s="24"/>
    </row>
    <row r="137" spans="7:11" ht="12.75">
      <c r="G137" s="24"/>
      <c r="K137" s="24"/>
    </row>
    <row r="138" spans="7:11" ht="12.75">
      <c r="G138" s="24"/>
      <c r="K138" s="24"/>
    </row>
    <row r="139" spans="7:11" ht="12.75">
      <c r="G139" s="24"/>
      <c r="K139" s="24"/>
    </row>
    <row r="140" spans="7:11" ht="12.75">
      <c r="G140" s="24"/>
      <c r="K140" s="24"/>
    </row>
    <row r="141" spans="7:11" ht="12.75">
      <c r="G141" s="24"/>
      <c r="K141" s="24"/>
    </row>
    <row r="142" spans="7:11" ht="12.75">
      <c r="G142" s="24"/>
      <c r="K142" s="24"/>
    </row>
    <row r="143" spans="7:11" ht="12.75">
      <c r="G143" s="24"/>
      <c r="K143" s="24"/>
    </row>
    <row r="144" spans="7:11" ht="12.75">
      <c r="G144" s="24"/>
      <c r="K144" s="24"/>
    </row>
    <row r="145" spans="7:11" ht="12.75">
      <c r="G145" s="24"/>
      <c r="K145" s="24"/>
    </row>
    <row r="146" spans="7:11" ht="12.75">
      <c r="G146" s="24"/>
      <c r="K146" s="24"/>
    </row>
    <row r="147" spans="7:11" ht="12.75">
      <c r="G147" s="24"/>
      <c r="K147" s="24"/>
    </row>
    <row r="148" spans="7:11" ht="12.75">
      <c r="G148" s="24"/>
      <c r="K148" s="24"/>
    </row>
    <row r="149" spans="7:11" ht="12.75">
      <c r="G149" s="24"/>
      <c r="K149" s="24"/>
    </row>
    <row r="150" spans="7:11" ht="12.75">
      <c r="G150" s="24"/>
      <c r="K150" s="24"/>
    </row>
    <row r="151" spans="7:11" ht="12.75">
      <c r="G151" s="24"/>
      <c r="K151" s="24"/>
    </row>
    <row r="152" spans="7:11" ht="12.75">
      <c r="G152" s="24"/>
      <c r="K152" s="24"/>
    </row>
    <row r="153" spans="7:11" ht="12.75">
      <c r="G153" s="24"/>
      <c r="K153" s="24"/>
    </row>
    <row r="154" spans="7:11" ht="12.75">
      <c r="G154" s="24"/>
      <c r="K154" s="24"/>
    </row>
    <row r="155" spans="7:11" ht="12.75">
      <c r="G155" s="24"/>
      <c r="K155" s="24"/>
    </row>
    <row r="156" spans="7:11" ht="12.75">
      <c r="G156" s="24"/>
      <c r="K156" s="24"/>
    </row>
    <row r="157" spans="7:11" ht="12.75">
      <c r="G157" s="24"/>
      <c r="K157" s="24"/>
    </row>
    <row r="158" spans="7:11" ht="12.75">
      <c r="G158" s="24"/>
      <c r="K158" s="24"/>
    </row>
    <row r="159" spans="7:11" ht="12.75">
      <c r="G159" s="24"/>
      <c r="K159" s="24"/>
    </row>
    <row r="160" spans="7:11" ht="12.75">
      <c r="G160" s="24"/>
      <c r="K160" s="24"/>
    </row>
    <row r="161" spans="7:11" ht="12.75">
      <c r="G161" s="24"/>
      <c r="K161" s="24"/>
    </row>
    <row r="162" spans="7:11" ht="12.75">
      <c r="G162" s="24"/>
      <c r="K162" s="24"/>
    </row>
    <row r="163" spans="7:11" ht="12.75">
      <c r="G163" s="24"/>
      <c r="K163" s="24"/>
    </row>
    <row r="164" spans="7:11" ht="12.75">
      <c r="G164" s="24"/>
      <c r="K164" s="24"/>
    </row>
    <row r="165" spans="7:11" ht="12.75">
      <c r="G165" s="24"/>
      <c r="K165" s="24"/>
    </row>
    <row r="166" spans="7:11" ht="12.75">
      <c r="G166" s="24"/>
      <c r="K166" s="24"/>
    </row>
    <row r="167" spans="7:11" ht="12.75">
      <c r="G167" s="24"/>
      <c r="K167" s="24"/>
    </row>
    <row r="168" spans="7:11" ht="12.75">
      <c r="G168" s="24"/>
      <c r="K168" s="24"/>
    </row>
    <row r="169" spans="7:11" ht="12.75">
      <c r="G169" s="24"/>
      <c r="K169" s="24"/>
    </row>
    <row r="170" spans="7:11" ht="12.75">
      <c r="G170" s="24"/>
      <c r="K170" s="24"/>
    </row>
    <row r="171" spans="7:11" ht="12.75">
      <c r="G171" s="24"/>
      <c r="K171" s="24"/>
    </row>
    <row r="172" spans="7:11" ht="12.75">
      <c r="G172" s="24"/>
      <c r="K172" s="24"/>
    </row>
    <row r="173" spans="7:11" ht="12.75">
      <c r="G173" s="24"/>
      <c r="K173" s="24"/>
    </row>
    <row r="174" spans="7:11" ht="12.75">
      <c r="G174" s="24"/>
      <c r="K174" s="24"/>
    </row>
    <row r="175" spans="7:11" ht="12.75">
      <c r="G175" s="24"/>
      <c r="K175" s="24"/>
    </row>
    <row r="176" spans="7:11" ht="12.75">
      <c r="G176" s="24"/>
      <c r="K176" s="24"/>
    </row>
    <row r="177" spans="7:11" ht="12.75">
      <c r="G177" s="24"/>
      <c r="K177" s="24"/>
    </row>
    <row r="178" spans="7:11" ht="12.75">
      <c r="G178" s="24"/>
      <c r="K178" s="24"/>
    </row>
    <row r="179" spans="7:11" ht="12.75">
      <c r="G179" s="24"/>
      <c r="K179" s="24"/>
    </row>
    <row r="180" spans="7:11" ht="12.75">
      <c r="G180" s="24"/>
      <c r="K180" s="24"/>
    </row>
    <row r="181" spans="7:11" ht="12.75">
      <c r="G181" s="24"/>
      <c r="K181" s="24"/>
    </row>
    <row r="182" spans="7:11" ht="12.75">
      <c r="G182" s="24"/>
      <c r="K182" s="24"/>
    </row>
    <row r="183" spans="7:11" ht="12.75">
      <c r="G183" s="24"/>
      <c r="K183" s="24"/>
    </row>
    <row r="184" spans="7:11" ht="12.75">
      <c r="G184" s="24"/>
      <c r="K184" s="24"/>
    </row>
    <row r="185" spans="7:11" ht="12.75">
      <c r="G185" s="24"/>
      <c r="K185" s="24"/>
    </row>
    <row r="186" spans="7:11" ht="12.75">
      <c r="G186" s="24"/>
      <c r="K186" s="24"/>
    </row>
    <row r="187" spans="7:11" ht="12.75">
      <c r="G187" s="24"/>
      <c r="K187" s="24"/>
    </row>
    <row r="188" spans="7:11" ht="12.75">
      <c r="G188" s="24"/>
      <c r="K188" s="24"/>
    </row>
    <row r="189" spans="7:11" ht="12.75">
      <c r="G189" s="24"/>
      <c r="K189" s="24"/>
    </row>
    <row r="190" spans="7:11" ht="12.75">
      <c r="G190" s="24"/>
      <c r="K190" s="24"/>
    </row>
    <row r="191" spans="7:11" ht="12.75">
      <c r="G191" s="24"/>
      <c r="K191" s="24"/>
    </row>
    <row r="192" spans="7:11" ht="12.75">
      <c r="G192" s="24"/>
      <c r="K192" s="24"/>
    </row>
    <row r="193" spans="7:11" ht="12.75">
      <c r="G193" s="24"/>
      <c r="K193" s="24"/>
    </row>
    <row r="194" spans="7:11" ht="12.75">
      <c r="G194" s="24"/>
      <c r="K194" s="24"/>
    </row>
    <row r="195" spans="7:11" ht="12.75">
      <c r="G195" s="24"/>
      <c r="K195" s="24"/>
    </row>
    <row r="196" spans="7:11" ht="12.75">
      <c r="G196" s="24"/>
      <c r="K196" s="24"/>
    </row>
    <row r="197" spans="7:11" ht="12.75">
      <c r="G197" s="24"/>
      <c r="K197" s="24"/>
    </row>
    <row r="198" spans="7:11" ht="12.75">
      <c r="G198" s="24"/>
      <c r="K198" s="24"/>
    </row>
    <row r="199" spans="7:11" ht="12.75">
      <c r="G199" s="24"/>
      <c r="K199" s="24"/>
    </row>
    <row r="200" spans="7:11" ht="12.75">
      <c r="G200" s="24"/>
      <c r="K200" s="24"/>
    </row>
    <row r="201" spans="7:11" ht="12.75">
      <c r="G201" s="24"/>
      <c r="K201" s="24"/>
    </row>
    <row r="202" spans="7:11" ht="12.75">
      <c r="G202" s="24"/>
      <c r="K202" s="24"/>
    </row>
    <row r="203" spans="7:11" ht="12.75">
      <c r="G203" s="24"/>
      <c r="K203" s="24"/>
    </row>
    <row r="204" spans="7:11" ht="12.75">
      <c r="G204" s="24"/>
      <c r="K204" s="24"/>
    </row>
    <row r="205" spans="7:11" ht="12.75">
      <c r="G205" s="24"/>
      <c r="K205" s="24"/>
    </row>
    <row r="206" spans="7:11" ht="12.75">
      <c r="G206" s="24"/>
      <c r="K206" s="24"/>
    </row>
    <row r="207" spans="7:11" ht="12.75">
      <c r="G207" s="24"/>
      <c r="K207" s="24"/>
    </row>
    <row r="208" spans="7:11" ht="12.75">
      <c r="G208" s="24"/>
      <c r="K208" s="24"/>
    </row>
    <row r="209" spans="7:11" ht="12.75">
      <c r="G209" s="24"/>
      <c r="K209" s="24"/>
    </row>
    <row r="210" spans="7:11" ht="12.75">
      <c r="G210" s="24"/>
      <c r="K210" s="24"/>
    </row>
    <row r="211" spans="7:11" ht="12.75">
      <c r="G211" s="24"/>
      <c r="K211" s="24"/>
    </row>
    <row r="212" spans="7:11" ht="12.75">
      <c r="G212" s="24"/>
      <c r="K212" s="24"/>
    </row>
    <row r="213" spans="7:11" ht="12.75">
      <c r="G213" s="24"/>
      <c r="K213" s="24"/>
    </row>
    <row r="214" spans="7:11" ht="12.75">
      <c r="G214" s="24"/>
      <c r="K214" s="24"/>
    </row>
    <row r="215" spans="7:11" ht="12.75">
      <c r="G215" s="24"/>
      <c r="K215" s="24"/>
    </row>
    <row r="216" spans="7:11" ht="12.75">
      <c r="G216" s="24"/>
      <c r="K216" s="24"/>
    </row>
    <row r="217" spans="7:11" ht="12.75">
      <c r="G217" s="24"/>
      <c r="K217" s="24"/>
    </row>
    <row r="218" spans="7:11" ht="12.75">
      <c r="G218" s="24"/>
      <c r="K218" s="24"/>
    </row>
    <row r="219" spans="7:11" ht="12.75">
      <c r="G219" s="24"/>
      <c r="K219" s="24"/>
    </row>
    <row r="220" spans="7:11" ht="12.75">
      <c r="G220" s="24"/>
      <c r="K220" s="24"/>
    </row>
    <row r="221" spans="7:11" ht="12.75">
      <c r="G221" s="24"/>
      <c r="K221" s="24"/>
    </row>
    <row r="222" spans="7:11" ht="12.75">
      <c r="G222" s="24"/>
      <c r="K222" s="24"/>
    </row>
    <row r="223" spans="7:11" ht="12.75">
      <c r="G223" s="24"/>
      <c r="K223" s="24"/>
    </row>
    <row r="224" spans="7:11" ht="12.75">
      <c r="G224" s="24"/>
      <c r="K224" s="24"/>
    </row>
    <row r="225" spans="7:11" ht="12.75">
      <c r="G225" s="24"/>
      <c r="K225" s="24"/>
    </row>
    <row r="226" spans="7:11" ht="12.75">
      <c r="G226" s="24"/>
      <c r="K226" s="24"/>
    </row>
    <row r="227" spans="7:11" ht="12.75">
      <c r="G227" s="24"/>
      <c r="K227" s="24"/>
    </row>
    <row r="228" spans="7:11" ht="12.75">
      <c r="G228" s="24"/>
      <c r="K228" s="24"/>
    </row>
    <row r="229" spans="7:11" ht="12.75">
      <c r="G229" s="24"/>
      <c r="K229" s="24"/>
    </row>
    <row r="230" spans="7:11" ht="12.75">
      <c r="G230" s="24"/>
      <c r="K230" s="24"/>
    </row>
    <row r="231" spans="7:11" ht="12.75">
      <c r="G231" s="24"/>
      <c r="K231" s="24"/>
    </row>
    <row r="232" spans="7:11" ht="12.75">
      <c r="G232" s="24"/>
      <c r="K232" s="24"/>
    </row>
    <row r="233" spans="7:11" ht="12.75">
      <c r="G233" s="24"/>
      <c r="K233" s="24"/>
    </row>
    <row r="234" spans="7:11" ht="12.75">
      <c r="G234" s="24"/>
      <c r="K234" s="24"/>
    </row>
    <row r="235" spans="7:11" ht="12.75">
      <c r="G235" s="24"/>
      <c r="K235" s="24"/>
    </row>
    <row r="236" spans="7:11" ht="12.75">
      <c r="G236" s="24"/>
      <c r="K236" s="24"/>
    </row>
    <row r="237" spans="7:11" ht="12.75">
      <c r="G237" s="24"/>
      <c r="K237" s="24"/>
    </row>
    <row r="238" spans="7:11" ht="12.75">
      <c r="G238" s="24"/>
      <c r="K238" s="24"/>
    </row>
    <row r="239" spans="7:11" ht="12.75">
      <c r="G239" s="24"/>
      <c r="K239" s="24"/>
    </row>
    <row r="240" spans="7:11" ht="12.75">
      <c r="G240" s="24"/>
      <c r="K240" s="24"/>
    </row>
    <row r="241" spans="7:11" ht="12.75">
      <c r="G241" s="24"/>
      <c r="K241" s="24"/>
    </row>
    <row r="242" spans="7:11" ht="12.75">
      <c r="G242" s="24"/>
      <c r="K242" s="24"/>
    </row>
    <row r="243" spans="7:11" ht="12.75">
      <c r="G243" s="24"/>
      <c r="K243" s="24"/>
    </row>
    <row r="244" spans="7:11" ht="12.75">
      <c r="G244" s="24"/>
      <c r="K244" s="24"/>
    </row>
    <row r="245" spans="7:11" ht="12.75">
      <c r="G245" s="24"/>
      <c r="K245" s="24"/>
    </row>
    <row r="246" spans="7:11" ht="12.75">
      <c r="G246" s="24"/>
      <c r="K246" s="24"/>
    </row>
    <row r="247" spans="7:11" ht="12.75">
      <c r="G247" s="24"/>
      <c r="K247" s="24"/>
    </row>
    <row r="248" spans="7:11" ht="12.75">
      <c r="G248" s="24"/>
      <c r="K248" s="24"/>
    </row>
    <row r="249" spans="7:11" ht="12.75">
      <c r="G249" s="24"/>
      <c r="K249" s="24"/>
    </row>
    <row r="250" spans="7:11" ht="12.75">
      <c r="G250" s="24"/>
      <c r="K250" s="24"/>
    </row>
    <row r="251" spans="7:11" ht="12.75">
      <c r="G251" s="24"/>
      <c r="K251" s="24"/>
    </row>
    <row r="252" spans="7:11" ht="12.75">
      <c r="G252" s="24"/>
      <c r="K252" s="24"/>
    </row>
    <row r="253" spans="7:11" ht="12.75">
      <c r="G253" s="24"/>
      <c r="K253" s="24"/>
    </row>
    <row r="254" spans="7:11" ht="12.75">
      <c r="G254" s="24"/>
      <c r="K254" s="24"/>
    </row>
    <row r="255" spans="7:11" ht="12.75">
      <c r="G255" s="24"/>
      <c r="K255" s="24"/>
    </row>
    <row r="256" spans="7:11" ht="12.75">
      <c r="G256" s="24"/>
      <c r="K256" s="24"/>
    </row>
    <row r="257" spans="7:11" ht="12.75">
      <c r="G257" s="24"/>
      <c r="K257" s="24"/>
    </row>
    <row r="258" spans="7:11" ht="12.75">
      <c r="G258" s="24"/>
      <c r="K258" s="24"/>
    </row>
    <row r="259" spans="7:11" ht="12.75">
      <c r="G259" s="24"/>
      <c r="K259" s="24"/>
    </row>
    <row r="260" spans="7:11" ht="12.75">
      <c r="G260" s="24"/>
      <c r="K260" s="24"/>
    </row>
    <row r="261" spans="7:11" ht="12.75">
      <c r="G261" s="24"/>
      <c r="K261" s="24"/>
    </row>
    <row r="262" spans="7:11" ht="12.75">
      <c r="G262" s="24"/>
      <c r="K262" s="24"/>
    </row>
    <row r="263" spans="7:11" ht="12.75">
      <c r="G263" s="24"/>
      <c r="K263" s="24"/>
    </row>
    <row r="264" spans="7:11" ht="12.75">
      <c r="G264" s="24"/>
      <c r="K264" s="24"/>
    </row>
    <row r="265" spans="7:11" ht="12.75">
      <c r="G265" s="24"/>
      <c r="K265" s="24"/>
    </row>
    <row r="266" spans="7:11" ht="12.75">
      <c r="G266" s="24"/>
      <c r="K266" s="24"/>
    </row>
    <row r="267" spans="7:11" ht="12.75">
      <c r="G267" s="24"/>
      <c r="K267" s="24"/>
    </row>
    <row r="268" spans="7:11" ht="12.75">
      <c r="G268" s="24"/>
      <c r="K268" s="24"/>
    </row>
    <row r="269" spans="7:11" ht="12.75">
      <c r="G269" s="24"/>
      <c r="K269" s="24"/>
    </row>
    <row r="270" spans="7:11" ht="12.75">
      <c r="G270" s="24"/>
      <c r="K270" s="24"/>
    </row>
    <row r="271" spans="7:11" ht="12.75">
      <c r="G271" s="24"/>
      <c r="K271" s="24"/>
    </row>
    <row r="272" spans="7:11" ht="12.75">
      <c r="G272" s="24"/>
      <c r="K272" s="24"/>
    </row>
    <row r="273" spans="7:11" ht="12.75">
      <c r="G273" s="24"/>
      <c r="K273" s="24"/>
    </row>
    <row r="274" spans="7:11" ht="12.75">
      <c r="G274" s="24"/>
      <c r="K274" s="24"/>
    </row>
    <row r="275" spans="7:11" ht="12.75">
      <c r="G275" s="24"/>
      <c r="K275" s="24"/>
    </row>
    <row r="276" spans="7:11" ht="12.75">
      <c r="G276" s="24"/>
      <c r="K276" s="24"/>
    </row>
    <row r="277" spans="7:11" ht="12.75">
      <c r="G277" s="24"/>
      <c r="K277" s="24"/>
    </row>
    <row r="278" spans="7:11" ht="12.75">
      <c r="G278" s="24"/>
      <c r="K278" s="24"/>
    </row>
    <row r="279" spans="7:11" ht="12.75">
      <c r="G279" s="24"/>
      <c r="K279" s="24"/>
    </row>
    <row r="280" spans="7:11" ht="12.75">
      <c r="G280" s="24"/>
      <c r="K280" s="24"/>
    </row>
    <row r="281" spans="7:11" ht="12.75">
      <c r="G281" s="24"/>
      <c r="K281" s="24"/>
    </row>
    <row r="282" spans="7:11" ht="12.75">
      <c r="G282" s="24"/>
      <c r="K282" s="24"/>
    </row>
    <row r="283" spans="7:11" ht="12.75">
      <c r="G283" s="24"/>
      <c r="K283" s="24"/>
    </row>
    <row r="284" spans="7:11" ht="12.75">
      <c r="G284" s="24"/>
      <c r="K284" s="24"/>
    </row>
    <row r="285" spans="7:11" ht="12.75">
      <c r="G285" s="24"/>
      <c r="K285" s="24"/>
    </row>
    <row r="286" spans="7:11" ht="12.75">
      <c r="G286" s="24"/>
      <c r="K286" s="24"/>
    </row>
    <row r="287" spans="7:11" ht="12.75">
      <c r="G287" s="24"/>
      <c r="K287" s="24"/>
    </row>
    <row r="288" spans="7:11" ht="12.75">
      <c r="G288" s="24"/>
      <c r="K288" s="24"/>
    </row>
    <row r="289" spans="7:11" ht="12.75">
      <c r="G289" s="24"/>
      <c r="K289" s="24"/>
    </row>
    <row r="290" spans="7:11" ht="12.75">
      <c r="G290" s="24"/>
      <c r="K290" s="24"/>
    </row>
    <row r="291" spans="7:11" ht="12.75">
      <c r="G291" s="24"/>
      <c r="K291" s="24"/>
    </row>
    <row r="292" spans="7:11" ht="12.75">
      <c r="G292" s="24"/>
      <c r="K292" s="24"/>
    </row>
    <row r="293" spans="7:11" ht="12.75">
      <c r="G293" s="24"/>
      <c r="K293" s="24"/>
    </row>
    <row r="294" spans="7:11" ht="12.75">
      <c r="G294" s="24"/>
      <c r="K294" s="24"/>
    </row>
    <row r="295" spans="7:11" ht="12.75">
      <c r="G295" s="24"/>
      <c r="K295" s="24"/>
    </row>
    <row r="296" spans="7:11" ht="12.75">
      <c r="G296" s="24"/>
      <c r="K296" s="24"/>
    </row>
    <row r="297" spans="7:11" ht="12.75">
      <c r="G297" s="24"/>
      <c r="K297" s="24"/>
    </row>
    <row r="298" spans="7:11" ht="12.75">
      <c r="G298" s="24"/>
      <c r="K298" s="24"/>
    </row>
    <row r="299" spans="7:11" ht="12.75">
      <c r="G299" s="24"/>
      <c r="K299" s="24"/>
    </row>
    <row r="300" spans="7:11" ht="12.75">
      <c r="G300" s="24"/>
      <c r="K300" s="24"/>
    </row>
    <row r="301" spans="7:11" ht="12.75">
      <c r="G301" s="24"/>
      <c r="K301" s="24"/>
    </row>
    <row r="302" spans="7:11" ht="12.75">
      <c r="G302" s="24"/>
      <c r="K302" s="24"/>
    </row>
    <row r="303" spans="7:11" ht="12.75">
      <c r="G303" s="24"/>
      <c r="K303" s="24"/>
    </row>
    <row r="304" spans="7:11" ht="12.75">
      <c r="G304" s="24"/>
      <c r="K304" s="24"/>
    </row>
    <row r="305" spans="7:11" ht="12.75">
      <c r="G305" s="24"/>
      <c r="K305" s="24"/>
    </row>
    <row r="306" spans="7:11" ht="12.75">
      <c r="G306" s="24"/>
      <c r="K306" s="24"/>
    </row>
    <row r="307" spans="7:11" ht="12.75">
      <c r="G307" s="24"/>
      <c r="K307" s="24"/>
    </row>
    <row r="308" spans="7:11" ht="12.75">
      <c r="G308" s="24"/>
      <c r="K308" s="24"/>
    </row>
    <row r="309" spans="7:11" ht="12.75">
      <c r="G309" s="24"/>
      <c r="K309" s="24"/>
    </row>
    <row r="310" spans="7:11" ht="12.75">
      <c r="G310" s="24"/>
      <c r="K310" s="24"/>
    </row>
    <row r="311" spans="7:11" ht="12.75">
      <c r="G311" s="24"/>
      <c r="K311" s="24"/>
    </row>
    <row r="312" spans="7:11" ht="12.75">
      <c r="G312" s="24"/>
      <c r="K312" s="24"/>
    </row>
    <row r="313" spans="7:11" ht="12.75">
      <c r="G313" s="24"/>
      <c r="K313" s="24"/>
    </row>
    <row r="314" spans="7:11" ht="12.75">
      <c r="G314" s="24"/>
      <c r="K314" s="24"/>
    </row>
    <row r="315" spans="7:11" ht="12.75">
      <c r="G315" s="24"/>
      <c r="K315" s="24"/>
    </row>
    <row r="316" spans="7:11" ht="12.75">
      <c r="G316" s="24"/>
      <c r="K316" s="24"/>
    </row>
    <row r="317" spans="7:11" ht="12.75">
      <c r="G317" s="24"/>
      <c r="K317" s="24"/>
    </row>
    <row r="318" spans="7:11" ht="12.75">
      <c r="G318" s="24"/>
      <c r="K318" s="24"/>
    </row>
    <row r="319" spans="7:11" ht="12.75">
      <c r="G319" s="24"/>
      <c r="K319" s="24"/>
    </row>
    <row r="320" spans="7:11" ht="12.75">
      <c r="G320" s="24"/>
      <c r="K320" s="24"/>
    </row>
    <row r="321" spans="7:11" ht="12.75">
      <c r="G321" s="24"/>
      <c r="K321" s="24"/>
    </row>
    <row r="322" spans="7:11" ht="12.75">
      <c r="G322" s="24"/>
      <c r="K322" s="24"/>
    </row>
    <row r="323" spans="7:11" ht="12.75">
      <c r="G323" s="24"/>
      <c r="K323" s="24"/>
    </row>
    <row r="324" spans="7:11" ht="12.75">
      <c r="G324" s="24"/>
      <c r="K324" s="24"/>
    </row>
    <row r="325" spans="7:11" ht="12.75">
      <c r="G325" s="24"/>
      <c r="K325" s="24"/>
    </row>
    <row r="326" spans="7:11" ht="12.75">
      <c r="G326" s="24"/>
      <c r="K326" s="24"/>
    </row>
    <row r="327" spans="7:11" ht="12.75">
      <c r="G327" s="24"/>
      <c r="K327" s="24"/>
    </row>
    <row r="328" spans="7:11" ht="12.75">
      <c r="G328" s="24"/>
      <c r="K328" s="24"/>
    </row>
    <row r="329" spans="7:11" ht="12.75">
      <c r="G329" s="24"/>
      <c r="K329" s="24"/>
    </row>
    <row r="330" spans="7:11" ht="12.75">
      <c r="G330" s="24"/>
      <c r="K330" s="24"/>
    </row>
    <row r="331" spans="7:11" ht="12.75">
      <c r="G331" s="24"/>
      <c r="K331" s="24"/>
    </row>
    <row r="332" spans="7:11" ht="12.75">
      <c r="G332" s="24"/>
      <c r="K332" s="24"/>
    </row>
    <row r="333" spans="7:11" ht="12.75">
      <c r="G333" s="24"/>
      <c r="K333" s="24"/>
    </row>
    <row r="334" spans="7:11" ht="12.75">
      <c r="G334" s="24"/>
      <c r="K334" s="24"/>
    </row>
    <row r="335" spans="7:11" ht="12.75">
      <c r="G335" s="24"/>
      <c r="K335" s="24"/>
    </row>
    <row r="336" spans="7:11" ht="12.75">
      <c r="G336" s="24"/>
      <c r="K336" s="24"/>
    </row>
    <row r="337" spans="7:11" ht="12.75">
      <c r="G337" s="24"/>
      <c r="K337" s="24"/>
    </row>
    <row r="338" spans="7:11" ht="12.75">
      <c r="G338" s="24"/>
      <c r="K338" s="24"/>
    </row>
    <row r="339" spans="7:11" ht="12.75">
      <c r="G339" s="24"/>
      <c r="K339" s="24"/>
    </row>
    <row r="340" spans="7:11" ht="12.75">
      <c r="G340" s="24"/>
      <c r="K340" s="24"/>
    </row>
    <row r="341" spans="7:11" ht="12.75">
      <c r="G341" s="24"/>
      <c r="K341" s="24"/>
    </row>
    <row r="342" spans="7:11" ht="12.75">
      <c r="G342" s="24"/>
      <c r="K342" s="24"/>
    </row>
    <row r="343" spans="7:11" ht="12.75">
      <c r="G343" s="24"/>
      <c r="K343" s="24"/>
    </row>
    <row r="344" spans="7:11" ht="12.75">
      <c r="G344" s="24"/>
      <c r="K344" s="24"/>
    </row>
    <row r="345" spans="7:11" ht="12.75">
      <c r="G345" s="24"/>
      <c r="K345" s="24"/>
    </row>
    <row r="346" spans="7:11" ht="12.75">
      <c r="G346" s="24"/>
      <c r="K346" s="24"/>
    </row>
    <row r="347" spans="7:11" ht="12.75">
      <c r="G347" s="24"/>
      <c r="K347" s="24"/>
    </row>
    <row r="348" spans="7:11" ht="12.75">
      <c r="G348" s="24"/>
      <c r="K348" s="24"/>
    </row>
    <row r="349" spans="7:11" ht="12.75">
      <c r="G349" s="24"/>
      <c r="K349" s="24"/>
    </row>
    <row r="350" spans="7:11" ht="12.75">
      <c r="G350" s="24"/>
      <c r="K350" s="24"/>
    </row>
    <row r="351" spans="7:11" ht="12.75">
      <c r="G351" s="24"/>
      <c r="K351" s="24"/>
    </row>
    <row r="352" spans="7:11" ht="12.75">
      <c r="G352" s="24"/>
      <c r="K352" s="24"/>
    </row>
    <row r="353" spans="7:11" ht="12.75">
      <c r="G353" s="24"/>
      <c r="K353" s="24"/>
    </row>
    <row r="354" spans="7:11" ht="12.75">
      <c r="G354" s="24"/>
      <c r="K354" s="24"/>
    </row>
    <row r="355" spans="7:11" ht="12.75">
      <c r="G355" s="24"/>
      <c r="K355" s="24"/>
    </row>
    <row r="356" spans="7:11" ht="12.75">
      <c r="G356" s="24"/>
      <c r="K356" s="24"/>
    </row>
    <row r="357" spans="7:11" ht="12.75">
      <c r="G357" s="24"/>
      <c r="K357" s="24"/>
    </row>
    <row r="358" spans="7:11" ht="12.75">
      <c r="G358" s="24"/>
      <c r="K358" s="24"/>
    </row>
    <row r="359" spans="7:11" ht="12.75">
      <c r="G359" s="24"/>
      <c r="K359" s="24"/>
    </row>
    <row r="360" spans="7:11" ht="12.75">
      <c r="G360" s="24"/>
      <c r="K360" s="24"/>
    </row>
    <row r="361" spans="7:11" ht="12.75">
      <c r="G361" s="24"/>
      <c r="K361" s="24"/>
    </row>
    <row r="362" spans="7:11" ht="12.75">
      <c r="G362" s="24"/>
      <c r="K362" s="24"/>
    </row>
    <row r="363" spans="7:11" ht="12.75">
      <c r="G363" s="24"/>
      <c r="K363" s="24"/>
    </row>
    <row r="364" spans="7:11" ht="12.75">
      <c r="G364" s="24"/>
      <c r="K364" s="24"/>
    </row>
    <row r="365" spans="7:11" ht="12.75">
      <c r="G365" s="24"/>
      <c r="K365" s="24"/>
    </row>
    <row r="366" spans="7:11" ht="12.75">
      <c r="G366" s="24"/>
      <c r="K366" s="24"/>
    </row>
    <row r="367" spans="7:11" ht="12.75">
      <c r="G367" s="24"/>
      <c r="K367" s="24"/>
    </row>
    <row r="368" spans="7:11" ht="12.75">
      <c r="G368" s="24"/>
      <c r="K368" s="24"/>
    </row>
    <row r="369" spans="7:11" ht="12.75">
      <c r="G369" s="24"/>
      <c r="K369" s="24"/>
    </row>
    <row r="370" spans="7:11" ht="12.75">
      <c r="G370" s="24"/>
      <c r="K370" s="24"/>
    </row>
    <row r="371" spans="7:11" ht="12.75">
      <c r="G371" s="24"/>
      <c r="K371" s="24"/>
    </row>
    <row r="372" spans="7:11" ht="12.75">
      <c r="G372" s="24"/>
      <c r="K372" s="24"/>
    </row>
    <row r="373" spans="7:11" ht="12.75">
      <c r="G373" s="24"/>
      <c r="K373" s="24"/>
    </row>
    <row r="374" spans="7:11" ht="12.75">
      <c r="G374" s="24"/>
      <c r="K374" s="24"/>
    </row>
    <row r="375" spans="7:11" ht="12.75">
      <c r="G375" s="24"/>
      <c r="K375" s="24"/>
    </row>
    <row r="376" spans="7:11" ht="12.75">
      <c r="G376" s="24"/>
      <c r="K376" s="24"/>
    </row>
    <row r="377" spans="7:11" ht="12.75">
      <c r="G377" s="24"/>
      <c r="K377" s="24"/>
    </row>
    <row r="378" spans="7:11" ht="12.75">
      <c r="G378" s="24"/>
      <c r="K378" s="24"/>
    </row>
    <row r="379" spans="7:11" ht="12.75">
      <c r="G379" s="24"/>
      <c r="K379" s="24"/>
    </row>
    <row r="380" spans="7:11" ht="12.75">
      <c r="G380" s="24"/>
      <c r="K380" s="24"/>
    </row>
    <row r="381" spans="7:11" ht="12.75">
      <c r="G381" s="24"/>
      <c r="K381" s="24"/>
    </row>
    <row r="382" spans="7:11" ht="12.75">
      <c r="G382" s="24"/>
      <c r="K382" s="24"/>
    </row>
    <row r="383" spans="7:11" ht="12.75">
      <c r="G383" s="24"/>
      <c r="K383" s="24"/>
    </row>
    <row r="384" spans="7:11" ht="12.75">
      <c r="G384" s="24"/>
      <c r="K384" s="24"/>
    </row>
    <row r="385" spans="7:11" ht="12.75">
      <c r="G385" s="24"/>
      <c r="K385" s="24"/>
    </row>
    <row r="386" spans="7:11" ht="12.75">
      <c r="G386" s="24"/>
      <c r="K386" s="24"/>
    </row>
    <row r="387" spans="7:11" ht="12.75">
      <c r="G387" s="24"/>
      <c r="K387" s="24"/>
    </row>
    <row r="388" spans="7:11" ht="12.75">
      <c r="G388" s="24"/>
      <c r="K388" s="24"/>
    </row>
    <row r="389" spans="7:11" ht="12.75">
      <c r="G389" s="24"/>
      <c r="K389" s="24"/>
    </row>
    <row r="390" spans="7:11" ht="12.75">
      <c r="G390" s="24"/>
      <c r="K390" s="24"/>
    </row>
    <row r="391" spans="7:11" ht="12.75">
      <c r="G391" s="24"/>
      <c r="K391" s="24"/>
    </row>
    <row r="392" spans="7:11" ht="12.75">
      <c r="G392" s="24"/>
      <c r="K392" s="24"/>
    </row>
    <row r="393" spans="7:11" ht="12.75">
      <c r="G393" s="24"/>
      <c r="K393" s="24"/>
    </row>
    <row r="394" spans="7:11" ht="12.75">
      <c r="G394" s="24"/>
      <c r="K394" s="24"/>
    </row>
    <row r="395" spans="7:11" ht="12.75">
      <c r="G395" s="24"/>
      <c r="K395" s="24"/>
    </row>
    <row r="396" spans="7:11" ht="12.75">
      <c r="G396" s="24"/>
      <c r="K396" s="24"/>
    </row>
    <row r="397" spans="7:11" ht="12.75">
      <c r="G397" s="24"/>
      <c r="K397" s="24"/>
    </row>
    <row r="398" spans="7:11" ht="12.75">
      <c r="G398" s="24"/>
      <c r="K398" s="24"/>
    </row>
    <row r="399" spans="7:11" ht="12.75">
      <c r="G399" s="24"/>
      <c r="K399" s="24"/>
    </row>
    <row r="400" spans="7:11" ht="12.75">
      <c r="G400" s="24"/>
      <c r="K400" s="24"/>
    </row>
    <row r="401" spans="7:11" ht="12.75">
      <c r="G401" s="24"/>
      <c r="K401" s="24"/>
    </row>
    <row r="402" spans="7:11" ht="12.75">
      <c r="G402" s="24"/>
      <c r="K402" s="24"/>
    </row>
    <row r="403" spans="7:11" ht="12.75">
      <c r="G403" s="24"/>
      <c r="K403" s="24"/>
    </row>
    <row r="404" spans="7:11" ht="12.75">
      <c r="G404" s="24"/>
      <c r="K404" s="24"/>
    </row>
    <row r="405" spans="7:11" ht="12.75">
      <c r="G405" s="24"/>
      <c r="K405" s="24"/>
    </row>
    <row r="406" spans="7:11" ht="12.75">
      <c r="G406" s="24"/>
      <c r="K406" s="24"/>
    </row>
    <row r="407" spans="7:11" ht="12.75">
      <c r="G407" s="24"/>
      <c r="K407" s="24"/>
    </row>
    <row r="408" spans="7:11" ht="12.75">
      <c r="G408" s="24"/>
      <c r="K408" s="24"/>
    </row>
    <row r="409" spans="7:11" ht="12.75">
      <c r="G409" s="24"/>
      <c r="K409" s="24"/>
    </row>
    <row r="410" spans="7:11" ht="12.75">
      <c r="G410" s="24"/>
      <c r="K410" s="24"/>
    </row>
    <row r="411" spans="7:11" ht="12.75">
      <c r="G411" s="24"/>
      <c r="K411" s="24"/>
    </row>
    <row r="412" spans="7:11" ht="12.75">
      <c r="G412" s="24"/>
      <c r="K412" s="24"/>
    </row>
    <row r="413" spans="7:11" ht="12.75">
      <c r="G413" s="24"/>
      <c r="K413" s="24"/>
    </row>
    <row r="414" spans="7:11" ht="12.75">
      <c r="G414" s="24"/>
      <c r="K414" s="24"/>
    </row>
    <row r="415" spans="7:11" ht="12.75">
      <c r="G415" s="24"/>
      <c r="K415" s="24"/>
    </row>
    <row r="416" spans="7:11" ht="12.75">
      <c r="G416" s="24"/>
      <c r="K416" s="24"/>
    </row>
    <row r="417" spans="7:11" ht="12.75">
      <c r="G417" s="24"/>
      <c r="K417" s="24"/>
    </row>
    <row r="418" spans="7:11" ht="12.75">
      <c r="G418" s="24"/>
      <c r="K418" s="24"/>
    </row>
    <row r="419" spans="7:11" ht="12.75">
      <c r="G419" s="24"/>
      <c r="K419" s="24"/>
    </row>
    <row r="420" spans="7:11" ht="12.75">
      <c r="G420" s="24"/>
      <c r="K420" s="24"/>
    </row>
    <row r="421" spans="7:11" ht="12.75">
      <c r="G421" s="24"/>
      <c r="K421" s="24"/>
    </row>
    <row r="422" spans="7:11" ht="12.75">
      <c r="G422" s="24"/>
      <c r="K422" s="24"/>
    </row>
    <row r="423" spans="7:11" ht="12.75">
      <c r="G423" s="24"/>
      <c r="K423" s="24"/>
    </row>
    <row r="424" spans="7:11" ht="12.75">
      <c r="G424" s="24"/>
      <c r="K424" s="24"/>
    </row>
    <row r="425" spans="7:11" ht="12.75">
      <c r="G425" s="24"/>
      <c r="K425" s="24"/>
    </row>
    <row r="426" spans="7:11" ht="12.75">
      <c r="G426" s="24"/>
      <c r="K426" s="24"/>
    </row>
    <row r="427" spans="7:11" ht="12.75">
      <c r="G427" s="24"/>
      <c r="K427" s="24"/>
    </row>
    <row r="428" spans="7:11" ht="12.75">
      <c r="G428" s="24"/>
      <c r="K428" s="24"/>
    </row>
    <row r="429" spans="7:11" ht="12.75">
      <c r="G429" s="24"/>
      <c r="K429" s="24"/>
    </row>
    <row r="430" spans="7:11" ht="12.75">
      <c r="G430" s="24"/>
      <c r="K430" s="24"/>
    </row>
    <row r="431" spans="7:11" ht="12.75">
      <c r="G431" s="24"/>
      <c r="K431" s="24"/>
    </row>
    <row r="432" spans="7:11" ht="12.75">
      <c r="G432" s="24"/>
      <c r="K432" s="24"/>
    </row>
    <row r="433" spans="7:11" ht="12.75">
      <c r="G433" s="24"/>
      <c r="K433" s="24"/>
    </row>
    <row r="434" spans="7:11" ht="12.75">
      <c r="G434" s="24"/>
      <c r="K434" s="24"/>
    </row>
    <row r="435" spans="7:11" ht="12.75">
      <c r="G435" s="24"/>
      <c r="K435" s="24"/>
    </row>
    <row r="436" spans="7:11" ht="12.75">
      <c r="G436" s="24"/>
      <c r="K436" s="24"/>
    </row>
  </sheetData>
  <sheetProtection/>
  <mergeCells count="15">
    <mergeCell ref="C2:D2"/>
    <mergeCell ref="J4:J5"/>
    <mergeCell ref="V5:V6"/>
    <mergeCell ref="R5:R6"/>
    <mergeCell ref="S5:S6"/>
    <mergeCell ref="T5:T6"/>
    <mergeCell ref="U5:U6"/>
    <mergeCell ref="M5:M6"/>
    <mergeCell ref="N5:N6"/>
    <mergeCell ref="O5:O6"/>
    <mergeCell ref="F1:V1"/>
    <mergeCell ref="Q5:Q6"/>
    <mergeCell ref="H4:H5"/>
    <mergeCell ref="I4:I5"/>
    <mergeCell ref="P5:P6"/>
  </mergeCells>
  <conditionalFormatting sqref="T37:T38">
    <cfRule type="cellIs" priority="95" dxfId="1" operator="equal" stopIfTrue="1">
      <formula>0</formula>
    </cfRule>
  </conditionalFormatting>
  <conditionalFormatting sqref="U24:U36">
    <cfRule type="cellIs" priority="83" dxfId="1" operator="equal" stopIfTrue="1">
      <formula>0</formula>
    </cfRule>
  </conditionalFormatting>
  <conditionalFormatting sqref="U37:U38">
    <cfRule type="cellIs" priority="82" dxfId="1" operator="equal" stopIfTrue="1">
      <formula>0</formula>
    </cfRule>
  </conditionalFormatting>
  <conditionalFormatting sqref="V7:V28">
    <cfRule type="cellIs" priority="63" dxfId="0" operator="equal" stopIfTrue="1">
      <formula>0</formula>
    </cfRule>
  </conditionalFormatting>
  <conditionalFormatting sqref="V29:V30">
    <cfRule type="cellIs" priority="43" dxfId="0" operator="equal" stopIfTrue="1">
      <formula>0</formula>
    </cfRule>
  </conditionalFormatting>
  <conditionalFormatting sqref="V31:V38">
    <cfRule type="cellIs" priority="17" dxfId="0" operator="equal" stopIfTrue="1">
      <formula>0</formula>
    </cfRule>
  </conditionalFormatting>
  <conditionalFormatting sqref="M20">
    <cfRule type="cellIs" priority="145" dxfId="1" operator="equal" stopIfTrue="1">
      <formula>0</formula>
    </cfRule>
  </conditionalFormatting>
  <conditionalFormatting sqref="T37:T38">
    <cfRule type="cellIs" priority="94" dxfId="0" operator="equal" stopIfTrue="1">
      <formula>0</formula>
    </cfRule>
  </conditionalFormatting>
  <conditionalFormatting sqref="V31:V38">
    <cfRule type="cellIs" priority="25" dxfId="0" operator="equal" stopIfTrue="1">
      <formula>0</formula>
    </cfRule>
  </conditionalFormatting>
  <conditionalFormatting sqref="V31:V38">
    <cfRule type="cellIs" priority="26" dxfId="1" operator="equal" stopIfTrue="1">
      <formula>0</formula>
    </cfRule>
    <cfRule type="colorScale" priority="21" dxfId="1050">
      <colorScale>
        <cfvo type="num" val="0"/>
        <cfvo type="num" val="1"/>
        <color theme="0" tint="-0.1499900072813034"/>
        <color theme="0"/>
      </colorScale>
    </cfRule>
    <cfRule type="colorScale" priority="2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31:V38">
    <cfRule type="colorScale" priority="23" dxfId="1050">
      <colorScale>
        <cfvo type="num" val="0"/>
        <cfvo type="num" val="1"/>
        <color theme="0" tint="-0.1499900072813034"/>
        <color theme="0"/>
      </colorScale>
    </cfRule>
    <cfRule type="colorScale" priority="2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31:V38">
    <cfRule type="colorScale" priority="2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31:V38">
    <cfRule type="colorScale" priority="1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31:V38">
    <cfRule type="cellIs" priority="18" dxfId="1" operator="equal" stopIfTrue="1">
      <formula>0</formula>
    </cfRule>
    <cfRule type="colorScale" priority="13" dxfId="1050">
      <colorScale>
        <cfvo type="num" val="0"/>
        <cfvo type="num" val="1"/>
        <color theme="0" tint="-0.1499900072813034"/>
        <color theme="0"/>
      </colorScale>
    </cfRule>
    <cfRule type="colorScale" priority="1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31:V38">
    <cfRule type="colorScale" priority="15" dxfId="1050">
      <colorScale>
        <cfvo type="num" val="0"/>
        <cfvo type="num" val="1"/>
        <color theme="0" tint="-0.1499900072813034"/>
        <color theme="0"/>
      </colorScale>
    </cfRule>
    <cfRule type="colorScale" priority="1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31:V38">
    <cfRule type="cellIs" priority="11" dxfId="0" operator="equal" stopIfTrue="1">
      <formula>0</formula>
    </cfRule>
  </conditionalFormatting>
  <conditionalFormatting sqref="V31:V38">
    <cfRule type="cellIs" priority="12" dxfId="1" operator="equal" stopIfTrue="1">
      <formula>0</formula>
    </cfRule>
    <cfRule type="colorScale" priority="7" dxfId="1050">
      <colorScale>
        <cfvo type="num" val="0"/>
        <cfvo type="num" val="1"/>
        <color theme="0" tint="-0.1499900072813034"/>
        <color theme="0"/>
      </colorScale>
    </cfRule>
    <cfRule type="colorScale" priority="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31:V38">
    <cfRule type="colorScale" priority="9" dxfId="1050">
      <colorScale>
        <cfvo type="num" val="0"/>
        <cfvo type="num" val="1"/>
        <color theme="0" tint="-0.1499900072813034"/>
        <color theme="0"/>
      </colorScale>
    </cfRule>
    <cfRule type="colorScale" priority="1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31:V38">
    <cfRule type="cellIs" priority="5" dxfId="0" operator="equal" stopIfTrue="1">
      <formula>0</formula>
    </cfRule>
  </conditionalFormatting>
  <conditionalFormatting sqref="V31:V38">
    <cfRule type="cellIs" priority="6" dxfId="1" operator="equal" stopIfTrue="1">
      <formula>0</formula>
    </cfRule>
    <cfRule type="colorScale" priority="1" dxfId="1050">
      <colorScale>
        <cfvo type="num" val="0"/>
        <cfvo type="num" val="1"/>
        <color theme="0" tint="-0.1499900072813034"/>
        <color theme="0"/>
      </colorScale>
    </cfRule>
    <cfRule type="colorScale" priority="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31:V38">
    <cfRule type="colorScale" priority="3" dxfId="1050">
      <colorScale>
        <cfvo type="num" val="0"/>
        <cfvo type="num" val="1"/>
        <color theme="0" tint="-0.1499900072813034"/>
        <color theme="0"/>
      </colorScale>
    </cfRule>
    <cfRule type="colorScale" priority="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Q21:Q27 R24:T27 M28:T36 Q7:Q19 M7:P27 R37:R38 H7:J38">
    <cfRule type="cellIs" priority="115" dxfId="1" operator="equal" stopIfTrue="1">
      <formula>0</formula>
    </cfRule>
  </conditionalFormatting>
  <conditionalFormatting sqref="M7:Q36 H7:J38">
    <cfRule type="cellIs" priority="96" dxfId="2" operator="equal" stopIfTrue="1">
      <formula>0</formula>
    </cfRule>
  </conditionalFormatting>
  <conditionalFormatting sqref="M21">
    <cfRule type="cellIs" priority="144" dxfId="1" operator="equal" stopIfTrue="1">
      <formula>0</formula>
    </cfRule>
  </conditionalFormatting>
  <conditionalFormatting sqref="M20">
    <cfRule type="cellIs" priority="143" dxfId="1" operator="equal" stopIfTrue="1">
      <formula>0</formula>
    </cfRule>
  </conditionalFormatting>
  <conditionalFormatting sqref="R7:T36">
    <cfRule type="cellIs" priority="142" dxfId="0" operator="equal" stopIfTrue="1">
      <formula>0</formula>
    </cfRule>
  </conditionalFormatting>
  <conditionalFormatting sqref="Q20">
    <cfRule type="cellIs" priority="128" dxfId="1" operator="equal" stopIfTrue="1">
      <formula>0</formula>
    </cfRule>
  </conditionalFormatting>
  <conditionalFormatting sqref="N21">
    <cfRule type="cellIs" priority="140" dxfId="1" operator="equal" stopIfTrue="1">
      <formula>0</formula>
    </cfRule>
  </conditionalFormatting>
  <conditionalFormatting sqref="N20">
    <cfRule type="cellIs" priority="141" dxfId="1" operator="equal" stopIfTrue="1">
      <formula>0</formula>
    </cfRule>
  </conditionalFormatting>
  <conditionalFormatting sqref="N20">
    <cfRule type="cellIs" priority="139" dxfId="1" operator="equal" stopIfTrue="1">
      <formula>0</formula>
    </cfRule>
  </conditionalFormatting>
  <conditionalFormatting sqref="O21">
    <cfRule type="cellIs" priority="137" dxfId="1" operator="equal" stopIfTrue="1">
      <formula>0</formula>
    </cfRule>
  </conditionalFormatting>
  <conditionalFormatting sqref="O20">
    <cfRule type="cellIs" priority="138" dxfId="1" operator="equal" stopIfTrue="1">
      <formula>0</formula>
    </cfRule>
  </conditionalFormatting>
  <conditionalFormatting sqref="O20">
    <cfRule type="cellIs" priority="136" dxfId="1" operator="equal" stopIfTrue="1">
      <formula>0</formula>
    </cfRule>
  </conditionalFormatting>
  <conditionalFormatting sqref="P21">
    <cfRule type="cellIs" priority="134" dxfId="1" operator="equal" stopIfTrue="1">
      <formula>0</formula>
    </cfRule>
  </conditionalFormatting>
  <conditionalFormatting sqref="P20">
    <cfRule type="cellIs" priority="135" dxfId="1" operator="equal" stopIfTrue="1">
      <formula>0</formula>
    </cfRule>
  </conditionalFormatting>
  <conditionalFormatting sqref="P20">
    <cfRule type="cellIs" priority="133" dxfId="1" operator="equal" stopIfTrue="1">
      <formula>0</formula>
    </cfRule>
  </conditionalFormatting>
  <conditionalFormatting sqref="M20">
    <cfRule type="cellIs" priority="132" dxfId="1" operator="equal" stopIfTrue="1">
      <formula>0</formula>
    </cfRule>
  </conditionalFormatting>
  <conditionalFormatting sqref="N20">
    <cfRule type="cellIs" priority="131" dxfId="1" operator="equal" stopIfTrue="1">
      <formula>0</formula>
    </cfRule>
  </conditionalFormatting>
  <conditionalFormatting sqref="O20">
    <cfRule type="cellIs" priority="130" dxfId="1" operator="equal" stopIfTrue="1">
      <formula>0</formula>
    </cfRule>
  </conditionalFormatting>
  <conditionalFormatting sqref="P20">
    <cfRule type="cellIs" priority="129" dxfId="1" operator="equal" stopIfTrue="1">
      <formula>0</formula>
    </cfRule>
  </conditionalFormatting>
  <conditionalFormatting sqref="Q21">
    <cfRule type="cellIs" priority="127" dxfId="1" operator="equal" stopIfTrue="1">
      <formula>0</formula>
    </cfRule>
  </conditionalFormatting>
  <conditionalFormatting sqref="Q20">
    <cfRule type="cellIs" priority="126" dxfId="1" operator="equal" stopIfTrue="1">
      <formula>0</formula>
    </cfRule>
  </conditionalFormatting>
  <conditionalFormatting sqref="Q7:Q36">
    <cfRule type="colorScale" priority="123" dxfId="1050">
      <colorScale>
        <cfvo type="num" val="0"/>
        <cfvo type="num" val="1"/>
        <color theme="0" tint="-0.1499900072813034"/>
        <color theme="0"/>
      </colorScale>
    </cfRule>
    <cfRule type="colorScale" priority="124" dxfId="1050">
      <colorScale>
        <cfvo type="num" val="0"/>
        <cfvo type="num" val="1"/>
        <color theme="0" tint="-0.24997000396251678"/>
        <color theme="0"/>
      </colorScale>
    </cfRule>
    <cfRule type="colorScale" priority="125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R7:T23">
    <cfRule type="cellIs" priority="122" dxfId="1" operator="equal" stopIfTrue="1">
      <formula>0</formula>
    </cfRule>
    <cfRule type="colorScale" priority="118" dxfId="1050">
      <colorScale>
        <cfvo type="num" val="0"/>
        <cfvo type="num" val="1"/>
        <color theme="0" tint="-0.1499900072813034"/>
        <color theme="0"/>
      </colorScale>
    </cfRule>
    <cfRule type="colorScale" priority="11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R7:T23">
    <cfRule type="colorScale" priority="120" dxfId="1050">
      <colorScale>
        <cfvo type="num" val="0"/>
        <cfvo type="num" val="1"/>
        <color theme="0" tint="-0.1499900072813034"/>
        <color theme="0"/>
      </colorScale>
    </cfRule>
    <cfRule type="colorScale" priority="121" dxfId="1050">
      <colorScale>
        <cfvo type="num" val="0"/>
        <cfvo type="num" val="1"/>
        <color theme="0" tint="-0.1499900072813034"/>
        <color theme="0"/>
      </colorScale>
    </cfRule>
  </conditionalFormatting>
  <conditionalFormatting sqref="M7:T39">
    <cfRule type="colorScale" priority="117" dxfId="1050">
      <colorScale>
        <cfvo type="num" val="0"/>
        <cfvo type="num" val="1"/>
        <color theme="0" tint="-0.1499900072813034"/>
        <color theme="0"/>
      </colorScale>
    </cfRule>
  </conditionalFormatting>
  <conditionalFormatting sqref="M7:T36">
    <cfRule type="colorScale" priority="11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R37:R38">
    <cfRule type="cellIs" priority="114" dxfId="0" operator="equal" stopIfTrue="1">
      <formula>0</formula>
    </cfRule>
  </conditionalFormatting>
  <conditionalFormatting sqref="S37:S38">
    <cfRule type="cellIs" priority="113" dxfId="1" operator="equal" stopIfTrue="1">
      <formula>0</formula>
    </cfRule>
  </conditionalFormatting>
  <conditionalFormatting sqref="S37:S38">
    <cfRule type="cellIs" priority="112" dxfId="0" operator="equal" stopIfTrue="1">
      <formula>0</formula>
    </cfRule>
  </conditionalFormatting>
  <conditionalFormatting sqref="Q37:Q38">
    <cfRule type="cellIs" priority="103" dxfId="1" operator="equal" stopIfTrue="1">
      <formula>0</formula>
    </cfRule>
  </conditionalFormatting>
  <conditionalFormatting sqref="M37:M38">
    <cfRule type="cellIs" priority="111" dxfId="1" operator="equal" stopIfTrue="1">
      <formula>0</formula>
    </cfRule>
  </conditionalFormatting>
  <conditionalFormatting sqref="M37:M38">
    <cfRule type="cellIs" priority="110" dxfId="2" operator="equal" stopIfTrue="1">
      <formula>0</formula>
    </cfRule>
  </conditionalFormatting>
  <conditionalFormatting sqref="N37:N38">
    <cfRule type="cellIs" priority="109" dxfId="1" operator="equal" stopIfTrue="1">
      <formula>0</formula>
    </cfRule>
  </conditionalFormatting>
  <conditionalFormatting sqref="N37:N38">
    <cfRule type="cellIs" priority="108" dxfId="2" operator="equal" stopIfTrue="1">
      <formula>0</formula>
    </cfRule>
  </conditionalFormatting>
  <conditionalFormatting sqref="O37:O38">
    <cfRule type="cellIs" priority="107" dxfId="1" operator="equal" stopIfTrue="1">
      <formula>0</formula>
    </cfRule>
  </conditionalFormatting>
  <conditionalFormatting sqref="O37:O38">
    <cfRule type="cellIs" priority="106" dxfId="2" operator="equal" stopIfTrue="1">
      <formula>0</formula>
    </cfRule>
  </conditionalFormatting>
  <conditionalFormatting sqref="P37:P38">
    <cfRule type="cellIs" priority="105" dxfId="1" operator="equal" stopIfTrue="1">
      <formula>0</formula>
    </cfRule>
  </conditionalFormatting>
  <conditionalFormatting sqref="P37:P38">
    <cfRule type="cellIs" priority="104" dxfId="2" operator="equal" stopIfTrue="1">
      <formula>0</formula>
    </cfRule>
  </conditionalFormatting>
  <conditionalFormatting sqref="Q37:Q38">
    <cfRule type="cellIs" priority="102" dxfId="2" operator="equal" stopIfTrue="1">
      <formula>0</formula>
    </cfRule>
  </conditionalFormatting>
  <conditionalFormatting sqref="Q37:Q38">
    <cfRule type="colorScale" priority="99" dxfId="1050">
      <colorScale>
        <cfvo type="num" val="0"/>
        <cfvo type="num" val="1"/>
        <color theme="0" tint="-0.1499900072813034"/>
        <color theme="0"/>
      </colorScale>
    </cfRule>
    <cfRule type="colorScale" priority="100" dxfId="1050">
      <colorScale>
        <cfvo type="num" val="0"/>
        <cfvo type="num" val="1"/>
        <color theme="0" tint="-0.24997000396251678"/>
        <color theme="0"/>
      </colorScale>
    </cfRule>
    <cfRule type="colorScale" priority="101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M37:S38">
    <cfRule type="colorScale" priority="9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M37:S38">
    <cfRule type="colorScale" priority="97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T37:T38">
    <cfRule type="colorScale" priority="93" dxfId="1050">
      <colorScale>
        <cfvo type="num" val="0"/>
        <cfvo type="num" val="1"/>
        <color theme="0" tint="-0.1499900072813034"/>
        <color theme="0"/>
      </colorScale>
    </cfRule>
  </conditionalFormatting>
  <conditionalFormatting sqref="T37:T38">
    <cfRule type="colorScale" priority="9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6">
    <cfRule type="cellIs" priority="91" dxfId="0" operator="equal" stopIfTrue="1">
      <formula>0</formula>
    </cfRule>
  </conditionalFormatting>
  <conditionalFormatting sqref="U7:U23">
    <cfRule type="cellIs" priority="90" dxfId="1" operator="equal" stopIfTrue="1">
      <formula>0</formula>
    </cfRule>
    <cfRule type="colorScale" priority="86" dxfId="1050">
      <colorScale>
        <cfvo type="num" val="0"/>
        <cfvo type="num" val="1"/>
        <color theme="0" tint="-0.1499900072813034"/>
        <color theme="0"/>
      </colorScale>
    </cfRule>
    <cfRule type="colorScale" priority="87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23">
    <cfRule type="colorScale" priority="88" dxfId="1050">
      <colorScale>
        <cfvo type="num" val="0"/>
        <cfvo type="num" val="1"/>
        <color theme="0" tint="-0.1499900072813034"/>
        <color theme="0"/>
      </colorScale>
    </cfRule>
    <cfRule type="colorScale" priority="89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8">
    <cfRule type="colorScale" priority="85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6">
    <cfRule type="colorScale" priority="8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37:U38">
    <cfRule type="cellIs" priority="81" dxfId="0" operator="equal" stopIfTrue="1">
      <formula>0</formula>
    </cfRule>
  </conditionalFormatting>
  <conditionalFormatting sqref="U37:U38">
    <cfRule type="colorScale" priority="8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37:U38">
    <cfRule type="colorScale" priority="7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7:V28">
    <cfRule type="cellIs" priority="77" dxfId="0" operator="equal" stopIfTrue="1">
      <formula>0</formula>
    </cfRule>
  </conditionalFormatting>
  <conditionalFormatting sqref="V7:V28">
    <cfRule type="cellIs" priority="78" dxfId="1" operator="equal" stopIfTrue="1">
      <formula>0</formula>
    </cfRule>
    <cfRule type="colorScale" priority="73" dxfId="1050">
      <colorScale>
        <cfvo type="num" val="0"/>
        <cfvo type="num" val="1"/>
        <color theme="0" tint="-0.1499900072813034"/>
        <color theme="0"/>
      </colorScale>
    </cfRule>
    <cfRule type="colorScale" priority="7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7:V28">
    <cfRule type="colorScale" priority="75" dxfId="1050">
      <colorScale>
        <cfvo type="num" val="0"/>
        <cfvo type="num" val="1"/>
        <color theme="0" tint="-0.1499900072813034"/>
        <color theme="0"/>
      </colorScale>
    </cfRule>
    <cfRule type="colorScale" priority="7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7:V28">
    <cfRule type="colorScale" priority="7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7:V28">
    <cfRule type="colorScale" priority="71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7:V28">
    <cfRule type="cellIs" priority="69" dxfId="0" operator="equal" stopIfTrue="1">
      <formula>0</formula>
    </cfRule>
  </conditionalFormatting>
  <conditionalFormatting sqref="V7:V28">
    <cfRule type="cellIs" priority="70" dxfId="1" operator="equal" stopIfTrue="1">
      <formula>0</formula>
    </cfRule>
    <cfRule type="colorScale" priority="65" dxfId="1050">
      <colorScale>
        <cfvo type="num" val="0"/>
        <cfvo type="num" val="1"/>
        <color theme="0" tint="-0.1499900072813034"/>
        <color theme="0"/>
      </colorScale>
    </cfRule>
    <cfRule type="colorScale" priority="6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7:V28">
    <cfRule type="colorScale" priority="67" dxfId="1050">
      <colorScale>
        <cfvo type="num" val="0"/>
        <cfvo type="num" val="1"/>
        <color theme="0" tint="-0.1499900072813034"/>
        <color theme="0"/>
      </colorScale>
    </cfRule>
    <cfRule type="colorScale" priority="6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7:V28">
    <cfRule type="cellIs" priority="64" dxfId="1" operator="equal" stopIfTrue="1">
      <formula>0</formula>
    </cfRule>
    <cfRule type="colorScale" priority="59" dxfId="1050">
      <colorScale>
        <cfvo type="num" val="0"/>
        <cfvo type="num" val="1"/>
        <color theme="0" tint="-0.1499900072813034"/>
        <color theme="0"/>
      </colorScale>
    </cfRule>
    <cfRule type="colorScale" priority="6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7:V28">
    <cfRule type="colorScale" priority="61" dxfId="1050">
      <colorScale>
        <cfvo type="num" val="0"/>
        <cfvo type="num" val="1"/>
        <color theme="0" tint="-0.1499900072813034"/>
        <color theme="0"/>
      </colorScale>
    </cfRule>
    <cfRule type="colorScale" priority="6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7:V28">
    <cfRule type="cellIs" priority="57" dxfId="0" operator="equal" stopIfTrue="1">
      <formula>0</formula>
    </cfRule>
  </conditionalFormatting>
  <conditionalFormatting sqref="V7:V28">
    <cfRule type="cellIs" priority="58" dxfId="1" operator="equal" stopIfTrue="1">
      <formula>0</formula>
    </cfRule>
    <cfRule type="colorScale" priority="53" dxfId="1050">
      <colorScale>
        <cfvo type="num" val="0"/>
        <cfvo type="num" val="1"/>
        <color theme="0" tint="-0.1499900072813034"/>
        <color theme="0"/>
      </colorScale>
    </cfRule>
    <cfRule type="colorScale" priority="5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7:V28">
    <cfRule type="colorScale" priority="55" dxfId="1050">
      <colorScale>
        <cfvo type="num" val="0"/>
        <cfvo type="num" val="1"/>
        <color theme="0" tint="-0.1499900072813034"/>
        <color theme="0"/>
      </colorScale>
    </cfRule>
    <cfRule type="colorScale" priority="5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29:V30">
    <cfRule type="cellIs" priority="51" dxfId="0" operator="equal" stopIfTrue="1">
      <formula>0</formula>
    </cfRule>
  </conditionalFormatting>
  <conditionalFormatting sqref="V29:V30">
    <cfRule type="cellIs" priority="52" dxfId="1" operator="equal" stopIfTrue="1">
      <formula>0</formula>
    </cfRule>
    <cfRule type="colorScale" priority="47" dxfId="1050">
      <colorScale>
        <cfvo type="num" val="0"/>
        <cfvo type="num" val="1"/>
        <color theme="0" tint="-0.1499900072813034"/>
        <color theme="0"/>
      </colorScale>
    </cfRule>
    <cfRule type="colorScale" priority="4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29:V30">
    <cfRule type="colorScale" priority="49" dxfId="1050">
      <colorScale>
        <cfvo type="num" val="0"/>
        <cfvo type="num" val="1"/>
        <color theme="0" tint="-0.1499900072813034"/>
        <color theme="0"/>
      </colorScale>
    </cfRule>
    <cfRule type="colorScale" priority="5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29:V30">
    <cfRule type="colorScale" priority="4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29:V30">
    <cfRule type="colorScale" priority="45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29:V30">
    <cfRule type="cellIs" priority="44" dxfId="1" operator="equal" stopIfTrue="1">
      <formula>0</formula>
    </cfRule>
    <cfRule type="colorScale" priority="39" dxfId="1050">
      <colorScale>
        <cfvo type="num" val="0"/>
        <cfvo type="num" val="1"/>
        <color theme="0" tint="-0.1499900072813034"/>
        <color theme="0"/>
      </colorScale>
    </cfRule>
    <cfRule type="colorScale" priority="4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29:V30">
    <cfRule type="colorScale" priority="41" dxfId="1050">
      <colorScale>
        <cfvo type="num" val="0"/>
        <cfvo type="num" val="1"/>
        <color theme="0" tint="-0.1499900072813034"/>
        <color theme="0"/>
      </colorScale>
    </cfRule>
    <cfRule type="colorScale" priority="4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29:V30">
    <cfRule type="cellIs" priority="37" dxfId="0" operator="equal" stopIfTrue="1">
      <formula>0</formula>
    </cfRule>
  </conditionalFormatting>
  <conditionalFormatting sqref="V29:V30">
    <cfRule type="cellIs" priority="38" dxfId="1" operator="equal" stopIfTrue="1">
      <formula>0</formula>
    </cfRule>
    <cfRule type="colorScale" priority="33" dxfId="1050">
      <colorScale>
        <cfvo type="num" val="0"/>
        <cfvo type="num" val="1"/>
        <color theme="0" tint="-0.1499900072813034"/>
        <color theme="0"/>
      </colorScale>
    </cfRule>
    <cfRule type="colorScale" priority="3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29:V30">
    <cfRule type="colorScale" priority="35" dxfId="1050">
      <colorScale>
        <cfvo type="num" val="0"/>
        <cfvo type="num" val="1"/>
        <color theme="0" tint="-0.1499900072813034"/>
        <color theme="0"/>
      </colorScale>
    </cfRule>
    <cfRule type="colorScale" priority="3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29:V30">
    <cfRule type="cellIs" priority="31" dxfId="0" operator="equal" stopIfTrue="1">
      <formula>0</formula>
    </cfRule>
  </conditionalFormatting>
  <conditionalFormatting sqref="V29:V30">
    <cfRule type="cellIs" priority="32" dxfId="1" operator="equal" stopIfTrue="1">
      <formula>0</formula>
    </cfRule>
    <cfRule type="colorScale" priority="27" dxfId="1050">
      <colorScale>
        <cfvo type="num" val="0"/>
        <cfvo type="num" val="1"/>
        <color theme="0" tint="-0.1499900072813034"/>
        <color theme="0"/>
      </colorScale>
    </cfRule>
    <cfRule type="colorScale" priority="2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29:V30">
    <cfRule type="colorScale" priority="29" dxfId="1050">
      <colorScale>
        <cfvo type="num" val="0"/>
        <cfvo type="num" val="1"/>
        <color theme="0" tint="-0.1499900072813034"/>
        <color theme="0"/>
      </colorScale>
    </cfRule>
    <cfRule type="colorScale" priority="30" dxfId="1050">
      <colorScale>
        <cfvo type="num" val="0"/>
        <cfvo type="num" val="1"/>
        <color theme="0" tint="-0.1499900072813034"/>
        <color theme="0"/>
      </colorScale>
    </cfRule>
  </conditionalFormatting>
  <printOptions horizontalCentered="1"/>
  <pageMargins left="0.1968503937007874" right="0" top="0" bottom="0" header="0" footer="0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Q437"/>
  <sheetViews>
    <sheetView zoomScale="94" zoomScaleNormal="94" zoomScalePageLayoutView="0" workbookViewId="0" topLeftCell="A1">
      <selection activeCell="J27" sqref="J27"/>
    </sheetView>
  </sheetViews>
  <sheetFormatPr defaultColWidth="9.140625" defaultRowHeight="12.75"/>
  <cols>
    <col min="1" max="1" width="5.140625" style="1" customWidth="1"/>
    <col min="2" max="2" width="11.7109375" style="1" customWidth="1"/>
    <col min="3" max="3" width="12.8515625" style="1" customWidth="1"/>
    <col min="4" max="4" width="3.8515625" style="1" customWidth="1"/>
    <col min="5" max="5" width="12.7109375" style="1" customWidth="1"/>
    <col min="6" max="6" width="6.7109375" style="1" customWidth="1"/>
    <col min="7" max="7" width="6.140625" style="1" customWidth="1"/>
    <col min="8" max="8" width="1.57421875" style="108" customWidth="1"/>
    <col min="9" max="9" width="8.00390625" style="1" customWidth="1"/>
    <col min="10" max="10" width="7.8515625" style="1" customWidth="1"/>
    <col min="11" max="11" width="8.140625" style="1" customWidth="1"/>
    <col min="12" max="12" width="1.57421875" style="108" customWidth="1"/>
    <col min="13" max="13" width="6.7109375" style="1" customWidth="1"/>
    <col min="14" max="14" width="6.8515625" style="1" customWidth="1"/>
    <col min="15" max="15" width="5.8515625" style="1" customWidth="1"/>
    <col min="16" max="16" width="6.57421875" style="1" customWidth="1"/>
    <col min="17" max="17" width="6.140625" style="1" customWidth="1"/>
    <col min="18" max="19" width="5.8515625" style="1" customWidth="1"/>
    <col min="20" max="20" width="5.421875" style="1" customWidth="1"/>
    <col min="21" max="22" width="6.00390625" style="1" customWidth="1"/>
    <col min="23" max="23" width="6.57421875" style="1" customWidth="1"/>
    <col min="30" max="30" width="16.421875" style="0" customWidth="1"/>
    <col min="31" max="31" width="19.00390625" style="0" customWidth="1"/>
  </cols>
  <sheetData>
    <row r="1" spans="1:23" ht="27" customHeight="1" thickBot="1">
      <c r="A1" s="20"/>
      <c r="B1" s="47"/>
      <c r="C1" s="319" t="s">
        <v>270</v>
      </c>
      <c r="D1" s="320"/>
      <c r="E1" s="321"/>
      <c r="F1" s="242"/>
      <c r="G1" s="328" t="str">
        <f>'[1]Algemeen'!B7</f>
        <v>   HOGE SCHUTS   SCHIETCOMPETITIE  2013.                          </v>
      </c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30"/>
    </row>
    <row r="2" spans="1:24" ht="36.75" customHeight="1">
      <c r="A2" s="18"/>
      <c r="B2" s="17"/>
      <c r="C2" s="322" t="s">
        <v>45</v>
      </c>
      <c r="D2" s="323"/>
      <c r="E2" s="324"/>
      <c r="F2" s="241"/>
      <c r="G2" s="121" t="s">
        <v>210</v>
      </c>
      <c r="H2" s="44"/>
      <c r="I2" s="120" t="s">
        <v>218</v>
      </c>
      <c r="J2" s="120" t="s">
        <v>218</v>
      </c>
      <c r="K2" s="120" t="s">
        <v>218</v>
      </c>
      <c r="L2" s="39"/>
      <c r="M2" s="112"/>
      <c r="N2" s="44" t="s">
        <v>1</v>
      </c>
      <c r="O2" s="44" t="s">
        <v>0</v>
      </c>
      <c r="P2" s="44" t="s">
        <v>7</v>
      </c>
      <c r="Q2" s="44" t="s">
        <v>8</v>
      </c>
      <c r="R2" s="44" t="s">
        <v>9</v>
      </c>
      <c r="S2" s="44" t="s">
        <v>10</v>
      </c>
      <c r="T2" s="44" t="s">
        <v>11</v>
      </c>
      <c r="U2" s="150" t="s">
        <v>12</v>
      </c>
      <c r="V2" s="151" t="s">
        <v>46</v>
      </c>
      <c r="W2" s="117" t="s">
        <v>51</v>
      </c>
      <c r="X2" s="24"/>
    </row>
    <row r="3" spans="1:23" ht="18.75" customHeight="1" thickBot="1">
      <c r="A3" s="18"/>
      <c r="B3" s="17"/>
      <c r="C3" s="325"/>
      <c r="D3" s="326"/>
      <c r="E3" s="327"/>
      <c r="F3" s="241"/>
      <c r="G3" s="122"/>
      <c r="H3" s="6"/>
      <c r="I3" s="90" t="s">
        <v>53</v>
      </c>
      <c r="J3" s="90" t="s">
        <v>203</v>
      </c>
      <c r="K3" s="90" t="s">
        <v>203</v>
      </c>
      <c r="L3" s="89"/>
      <c r="M3" s="112"/>
      <c r="N3" s="6">
        <v>23</v>
      </c>
      <c r="O3" s="6">
        <v>6</v>
      </c>
      <c r="P3" s="6">
        <v>27</v>
      </c>
      <c r="Q3" s="6">
        <v>18</v>
      </c>
      <c r="R3" s="6">
        <v>1</v>
      </c>
      <c r="S3" s="6">
        <v>22</v>
      </c>
      <c r="T3" s="6">
        <v>6</v>
      </c>
      <c r="U3" s="6">
        <v>17</v>
      </c>
      <c r="V3" s="6">
        <v>31</v>
      </c>
      <c r="W3" s="118" t="s">
        <v>47</v>
      </c>
    </row>
    <row r="4" spans="1:23" ht="20.25" customHeight="1" thickBot="1">
      <c r="A4" s="9"/>
      <c r="B4" s="331" t="s">
        <v>281</v>
      </c>
      <c r="C4" s="332"/>
      <c r="D4" s="332"/>
      <c r="E4" s="333"/>
      <c r="F4" s="337" t="s">
        <v>280</v>
      </c>
      <c r="G4" s="122" t="s">
        <v>4</v>
      </c>
      <c r="H4" s="123"/>
      <c r="I4" s="317" t="s">
        <v>219</v>
      </c>
      <c r="J4" s="318" t="s">
        <v>220</v>
      </c>
      <c r="K4" s="318" t="s">
        <v>221</v>
      </c>
      <c r="L4" s="93"/>
      <c r="M4" s="113" t="s">
        <v>4</v>
      </c>
      <c r="N4" s="33" t="s">
        <v>40</v>
      </c>
      <c r="O4" s="33" t="s">
        <v>38</v>
      </c>
      <c r="P4" s="33" t="s">
        <v>38</v>
      </c>
      <c r="Q4" s="33" t="s">
        <v>39</v>
      </c>
      <c r="R4" s="33" t="s">
        <v>253</v>
      </c>
      <c r="S4" s="33" t="s">
        <v>253</v>
      </c>
      <c r="T4" s="33" t="s">
        <v>268</v>
      </c>
      <c r="U4" s="33" t="s">
        <v>48</v>
      </c>
      <c r="V4" s="33" t="s">
        <v>48</v>
      </c>
      <c r="W4" s="119" t="s">
        <v>269</v>
      </c>
    </row>
    <row r="5" spans="1:23" ht="19.5" customHeight="1" thickBot="1">
      <c r="A5" s="4" t="s">
        <v>17</v>
      </c>
      <c r="B5" s="334"/>
      <c r="C5" s="335"/>
      <c r="D5" s="335"/>
      <c r="E5" s="336"/>
      <c r="F5" s="338"/>
      <c r="G5" s="67">
        <v>7</v>
      </c>
      <c r="H5" s="124"/>
      <c r="I5" s="317"/>
      <c r="J5" s="318"/>
      <c r="K5" s="318"/>
      <c r="L5" s="97"/>
      <c r="M5" s="114">
        <v>10</v>
      </c>
      <c r="N5" s="300" t="s">
        <v>22</v>
      </c>
      <c r="O5" s="300" t="s">
        <v>217</v>
      </c>
      <c r="P5" s="300" t="s">
        <v>35</v>
      </c>
      <c r="Q5" s="300" t="s">
        <v>214</v>
      </c>
      <c r="R5" s="304" t="s">
        <v>215</v>
      </c>
      <c r="S5" s="304" t="s">
        <v>295</v>
      </c>
      <c r="T5" s="300" t="s">
        <v>34</v>
      </c>
      <c r="U5" s="300" t="s">
        <v>216</v>
      </c>
      <c r="V5" s="300" t="s">
        <v>5</v>
      </c>
      <c r="W5" s="300" t="s">
        <v>41</v>
      </c>
    </row>
    <row r="6" spans="1:95" s="1" customFormat="1" ht="19.5" customHeight="1" thickBot="1">
      <c r="A6" s="7" t="s">
        <v>18</v>
      </c>
      <c r="B6" s="243" t="s">
        <v>2</v>
      </c>
      <c r="C6" s="244" t="s">
        <v>3</v>
      </c>
      <c r="D6" s="244"/>
      <c r="E6" s="244" t="s">
        <v>6</v>
      </c>
      <c r="F6" s="339"/>
      <c r="G6" s="200" t="s">
        <v>16</v>
      </c>
      <c r="H6" s="124"/>
      <c r="I6" s="245" t="s">
        <v>282</v>
      </c>
      <c r="J6" s="245" t="s">
        <v>282</v>
      </c>
      <c r="K6" s="245" t="s">
        <v>282</v>
      </c>
      <c r="L6" s="97"/>
      <c r="M6" s="125" t="s">
        <v>16</v>
      </c>
      <c r="N6" s="301"/>
      <c r="O6" s="301"/>
      <c r="P6" s="301"/>
      <c r="Q6" s="301"/>
      <c r="R6" s="305"/>
      <c r="S6" s="305"/>
      <c r="T6" s="301"/>
      <c r="U6" s="301"/>
      <c r="V6" s="301"/>
      <c r="W6" s="30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s="1" customFormat="1" ht="15" customHeight="1">
      <c r="A7" s="429">
        <v>1</v>
      </c>
      <c r="B7" s="233" t="s">
        <v>180</v>
      </c>
      <c r="C7" s="430" t="s">
        <v>181</v>
      </c>
      <c r="D7" s="431">
        <v>63</v>
      </c>
      <c r="E7" s="418" t="s">
        <v>31</v>
      </c>
      <c r="F7" s="280" t="s">
        <v>271</v>
      </c>
      <c r="G7" s="73">
        <f>SUM(M7-J7-K7-I7)</f>
        <v>148.5</v>
      </c>
      <c r="H7" s="126"/>
      <c r="I7" s="181">
        <f>SMALL(N7:W7,3)</f>
        <v>17</v>
      </c>
      <c r="J7" s="181">
        <f>SMALL(N7:W7,2)</f>
        <v>7</v>
      </c>
      <c r="K7" s="181">
        <f>SMALL(N7:W7,1)</f>
        <v>0</v>
      </c>
      <c r="L7" s="126"/>
      <c r="M7" s="86">
        <f>SUM(N7:W7)</f>
        <v>172.5</v>
      </c>
      <c r="N7" s="240">
        <v>21.5</v>
      </c>
      <c r="O7" s="240">
        <v>0</v>
      </c>
      <c r="P7" s="240">
        <v>18</v>
      </c>
      <c r="Q7" s="240">
        <v>23</v>
      </c>
      <c r="R7" s="240">
        <v>23</v>
      </c>
      <c r="S7" s="60">
        <v>7</v>
      </c>
      <c r="T7" s="60">
        <v>19</v>
      </c>
      <c r="U7" s="60">
        <v>17</v>
      </c>
      <c r="V7" s="60">
        <v>22</v>
      </c>
      <c r="W7" s="212">
        <v>22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23" ht="15" customHeight="1">
      <c r="A8" s="432">
        <v>2</v>
      </c>
      <c r="B8" s="165" t="s">
        <v>107</v>
      </c>
      <c r="C8" s="165" t="s">
        <v>108</v>
      </c>
      <c r="D8" s="433">
        <v>66</v>
      </c>
      <c r="E8" s="165" t="s">
        <v>22</v>
      </c>
      <c r="F8" s="247" t="s">
        <v>279</v>
      </c>
      <c r="G8" s="74">
        <f>SUM(M8-J8-K8-I8)</f>
        <v>148</v>
      </c>
      <c r="H8" s="127"/>
      <c r="I8" s="181">
        <f>SMALL(N8:W8,3)</f>
        <v>16.5</v>
      </c>
      <c r="J8" s="181">
        <f>SMALL(N8:W8,2)</f>
        <v>13</v>
      </c>
      <c r="K8" s="181">
        <f>SMALL(N8:W8,1)</f>
        <v>0</v>
      </c>
      <c r="L8" s="127"/>
      <c r="M8" s="85">
        <f>SUM(N8:W8)</f>
        <v>177.5</v>
      </c>
      <c r="N8" s="60">
        <v>13</v>
      </c>
      <c r="O8" s="60">
        <v>23</v>
      </c>
      <c r="P8" s="60">
        <v>21</v>
      </c>
      <c r="Q8" s="60">
        <v>0</v>
      </c>
      <c r="R8" s="60">
        <v>16.5</v>
      </c>
      <c r="S8" s="60">
        <v>18</v>
      </c>
      <c r="T8" s="60">
        <v>23</v>
      </c>
      <c r="U8" s="60">
        <v>23</v>
      </c>
      <c r="V8" s="60">
        <v>19</v>
      </c>
      <c r="W8" s="212">
        <v>21</v>
      </c>
    </row>
    <row r="9" spans="1:23" ht="15" customHeight="1">
      <c r="A9" s="432">
        <v>3</v>
      </c>
      <c r="B9" s="165" t="s">
        <v>156</v>
      </c>
      <c r="C9" s="165" t="s">
        <v>90</v>
      </c>
      <c r="D9" s="165">
        <v>66</v>
      </c>
      <c r="E9" s="165" t="s">
        <v>23</v>
      </c>
      <c r="F9" s="247" t="s">
        <v>271</v>
      </c>
      <c r="G9" s="74">
        <f>SUM(M9-J9-K9-I9)</f>
        <v>141</v>
      </c>
      <c r="H9" s="128"/>
      <c r="I9" s="181">
        <f>SMALL(N9:W9,3)</f>
        <v>13</v>
      </c>
      <c r="J9" s="181">
        <f>SMALL(N9:W9,2)</f>
        <v>10.5</v>
      </c>
      <c r="K9" s="181">
        <f>SMALL(N9:W9,1)</f>
        <v>0</v>
      </c>
      <c r="L9" s="128"/>
      <c r="M9" s="85">
        <f>SUM(N9:W9)</f>
        <v>164.5</v>
      </c>
      <c r="N9" s="60">
        <v>17</v>
      </c>
      <c r="O9" s="60">
        <v>21.5</v>
      </c>
      <c r="P9" s="60">
        <v>10.5</v>
      </c>
      <c r="Q9" s="60">
        <v>18.5</v>
      </c>
      <c r="R9" s="60">
        <v>22</v>
      </c>
      <c r="S9" s="60">
        <v>23</v>
      </c>
      <c r="T9" s="60">
        <v>22</v>
      </c>
      <c r="U9" s="60">
        <v>17</v>
      </c>
      <c r="V9" s="60">
        <v>0</v>
      </c>
      <c r="W9" s="212">
        <v>13</v>
      </c>
    </row>
    <row r="10" spans="1:23" ht="15" customHeight="1">
      <c r="A10" s="246">
        <v>4</v>
      </c>
      <c r="B10" s="251" t="s">
        <v>73</v>
      </c>
      <c r="C10" s="251" t="s">
        <v>74</v>
      </c>
      <c r="D10" s="249">
        <v>71</v>
      </c>
      <c r="E10" s="251" t="s">
        <v>24</v>
      </c>
      <c r="F10" s="250" t="s">
        <v>272</v>
      </c>
      <c r="G10" s="74">
        <f>SUM(M10-J10-K10-I10)</f>
        <v>135.5</v>
      </c>
      <c r="H10" s="127"/>
      <c r="I10" s="181">
        <f>SMALL(N10:W10,3)</f>
        <v>8</v>
      </c>
      <c r="J10" s="181">
        <f>SMALL(N10:W10,2)</f>
        <v>5</v>
      </c>
      <c r="K10" s="181">
        <f>SMALL(N10:W10,1)</f>
        <v>0</v>
      </c>
      <c r="L10" s="127"/>
      <c r="M10" s="85">
        <f>SUM(N10:W10)</f>
        <v>148.5</v>
      </c>
      <c r="N10" s="60">
        <v>23</v>
      </c>
      <c r="O10" s="60">
        <v>19.5</v>
      </c>
      <c r="P10" s="60">
        <v>5</v>
      </c>
      <c r="Q10" s="283">
        <v>21</v>
      </c>
      <c r="R10" s="283">
        <v>0</v>
      </c>
      <c r="S10" s="212">
        <v>20.5</v>
      </c>
      <c r="T10" s="212">
        <v>16</v>
      </c>
      <c r="U10" s="212">
        <v>8</v>
      </c>
      <c r="V10" s="212">
        <v>16</v>
      </c>
      <c r="W10" s="212">
        <v>19.5</v>
      </c>
    </row>
    <row r="11" spans="1:23" ht="15" customHeight="1">
      <c r="A11" s="246">
        <v>5</v>
      </c>
      <c r="B11" s="168" t="s">
        <v>82</v>
      </c>
      <c r="C11" s="168" t="s">
        <v>83</v>
      </c>
      <c r="D11" s="36">
        <v>65</v>
      </c>
      <c r="E11" s="165" t="s">
        <v>84</v>
      </c>
      <c r="F11" s="247" t="s">
        <v>271</v>
      </c>
      <c r="G11" s="74">
        <f>SUM(M11-J11-K11-I11)</f>
        <v>132</v>
      </c>
      <c r="H11" s="127"/>
      <c r="I11" s="181">
        <f>SMALL(N11:W11,3)</f>
        <v>13</v>
      </c>
      <c r="J11" s="181">
        <f>SMALL(N11:W11,2)</f>
        <v>11.5</v>
      </c>
      <c r="K11" s="181">
        <f>SMALL(N11:W11,1)</f>
        <v>8.5</v>
      </c>
      <c r="L11" s="127"/>
      <c r="M11" s="85">
        <f>SUM(N11:W11)</f>
        <v>165</v>
      </c>
      <c r="N11" s="60">
        <v>19</v>
      </c>
      <c r="O11" s="60">
        <v>13</v>
      </c>
      <c r="P11" s="60">
        <v>18</v>
      </c>
      <c r="Q11" s="60">
        <v>20</v>
      </c>
      <c r="R11" s="60">
        <v>18</v>
      </c>
      <c r="S11" s="60">
        <v>8.5</v>
      </c>
      <c r="T11" s="60">
        <v>14</v>
      </c>
      <c r="U11" s="60">
        <v>20</v>
      </c>
      <c r="V11" s="60">
        <v>11.5</v>
      </c>
      <c r="W11" s="212">
        <v>23</v>
      </c>
    </row>
    <row r="12" spans="1:23" ht="15" customHeight="1">
      <c r="A12" s="246">
        <v>6</v>
      </c>
      <c r="B12" s="251" t="s">
        <v>76</v>
      </c>
      <c r="C12" s="251" t="s">
        <v>77</v>
      </c>
      <c r="D12" s="249">
        <v>75</v>
      </c>
      <c r="E12" s="251" t="s">
        <v>24</v>
      </c>
      <c r="F12" s="250" t="s">
        <v>272</v>
      </c>
      <c r="G12" s="74">
        <f>SUM(M12-J12-K12-I12)</f>
        <v>126</v>
      </c>
      <c r="H12" s="127"/>
      <c r="I12" s="181">
        <f>SMALL(N12:W12,3)</f>
        <v>10</v>
      </c>
      <c r="J12" s="181">
        <f>SMALL(N12:W12,2)</f>
        <v>9.5</v>
      </c>
      <c r="K12" s="181">
        <f>SMALL(N12:W12,1)</f>
        <v>1</v>
      </c>
      <c r="L12" s="127"/>
      <c r="M12" s="85">
        <f>SUM(N12:W12)</f>
        <v>146.5</v>
      </c>
      <c r="N12" s="60">
        <v>1</v>
      </c>
      <c r="O12" s="60">
        <v>11</v>
      </c>
      <c r="P12" s="60">
        <v>14</v>
      </c>
      <c r="Q12" s="60">
        <v>10</v>
      </c>
      <c r="R12" s="60">
        <v>9.5</v>
      </c>
      <c r="S12" s="60">
        <v>22</v>
      </c>
      <c r="T12" s="60">
        <v>21</v>
      </c>
      <c r="U12" s="60">
        <v>22</v>
      </c>
      <c r="V12" s="60">
        <v>23</v>
      </c>
      <c r="W12" s="212">
        <v>13</v>
      </c>
    </row>
    <row r="13" spans="1:23" ht="15" customHeight="1">
      <c r="A13" s="246">
        <v>7</v>
      </c>
      <c r="B13" s="251" t="s">
        <v>80</v>
      </c>
      <c r="C13" s="251" t="s">
        <v>81</v>
      </c>
      <c r="D13" s="249">
        <v>73</v>
      </c>
      <c r="E13" s="251" t="s">
        <v>32</v>
      </c>
      <c r="F13" s="250" t="s">
        <v>272</v>
      </c>
      <c r="G13" s="74">
        <f>SUM(M13-J13-K13-I13)</f>
        <v>125</v>
      </c>
      <c r="H13" s="127"/>
      <c r="I13" s="181">
        <f>SMALL(N13:W13,3)</f>
        <v>9</v>
      </c>
      <c r="J13" s="181">
        <f>SMALL(N13:W13,2)</f>
        <v>6.5</v>
      </c>
      <c r="K13" s="181">
        <f>SMALL(N13:W13,1)</f>
        <v>6.5</v>
      </c>
      <c r="L13" s="127"/>
      <c r="M13" s="85">
        <f>SUM(N13:W13)</f>
        <v>147</v>
      </c>
      <c r="N13" s="60">
        <v>13</v>
      </c>
      <c r="O13" s="60">
        <v>19.5</v>
      </c>
      <c r="P13" s="60">
        <v>6.5</v>
      </c>
      <c r="Q13" s="60">
        <v>22</v>
      </c>
      <c r="R13" s="60">
        <v>6.5</v>
      </c>
      <c r="S13" s="60">
        <v>20.5</v>
      </c>
      <c r="T13" s="60">
        <v>15</v>
      </c>
      <c r="U13" s="60">
        <v>17</v>
      </c>
      <c r="V13" s="60">
        <v>18</v>
      </c>
      <c r="W13" s="212">
        <v>9</v>
      </c>
    </row>
    <row r="14" spans="1:23" ht="15" customHeight="1">
      <c r="A14" s="246">
        <v>8</v>
      </c>
      <c r="B14" s="168" t="s">
        <v>92</v>
      </c>
      <c r="C14" s="168" t="s">
        <v>22</v>
      </c>
      <c r="D14" s="36">
        <v>69</v>
      </c>
      <c r="E14" s="168" t="s">
        <v>32</v>
      </c>
      <c r="F14" s="247" t="s">
        <v>271</v>
      </c>
      <c r="G14" s="74">
        <f>SUM(M14-J14-K14-I14)</f>
        <v>123</v>
      </c>
      <c r="H14" s="127"/>
      <c r="I14" s="181">
        <f>SMALL(N14:W14,3)</f>
        <v>13</v>
      </c>
      <c r="J14" s="181">
        <f>SMALL(N14:W14,2)</f>
        <v>10</v>
      </c>
      <c r="K14" s="181">
        <f>SMALL(N14:W14,1)</f>
        <v>9.5</v>
      </c>
      <c r="L14" s="127"/>
      <c r="M14" s="85">
        <f>SUM(N14:W14)</f>
        <v>155.5</v>
      </c>
      <c r="N14" s="60">
        <v>13</v>
      </c>
      <c r="O14" s="60">
        <v>17</v>
      </c>
      <c r="P14" s="60">
        <v>21</v>
      </c>
      <c r="Q14" s="60">
        <v>15</v>
      </c>
      <c r="R14" s="60">
        <v>9.5</v>
      </c>
      <c r="S14" s="60">
        <v>15.5</v>
      </c>
      <c r="T14" s="60">
        <v>18</v>
      </c>
      <c r="U14" s="60">
        <v>10</v>
      </c>
      <c r="V14" s="60">
        <v>21</v>
      </c>
      <c r="W14" s="212">
        <v>15.5</v>
      </c>
    </row>
    <row r="15" spans="1:23" ht="15" customHeight="1">
      <c r="A15" s="246">
        <v>9</v>
      </c>
      <c r="B15" s="168" t="s">
        <v>273</v>
      </c>
      <c r="C15" s="168" t="s">
        <v>22</v>
      </c>
      <c r="D15" s="36">
        <v>64</v>
      </c>
      <c r="E15" s="168" t="s">
        <v>32</v>
      </c>
      <c r="F15" s="247" t="s">
        <v>271</v>
      </c>
      <c r="G15" s="74">
        <f>SUM(M15-J15-K15-I15)</f>
        <v>122</v>
      </c>
      <c r="H15" s="127"/>
      <c r="I15" s="181">
        <f>SMALL(N15:W15,3)</f>
        <v>13</v>
      </c>
      <c r="J15" s="181">
        <f>SMALL(N15:W15,2)</f>
        <v>11.5</v>
      </c>
      <c r="K15" s="181">
        <f>SMALL(N15:W15,1)</f>
        <v>8</v>
      </c>
      <c r="L15" s="127"/>
      <c r="M15" s="85">
        <f>SUM(N15:W15)</f>
        <v>154.5</v>
      </c>
      <c r="N15" s="60">
        <v>19</v>
      </c>
      <c r="O15" s="60">
        <v>16</v>
      </c>
      <c r="P15" s="60">
        <v>14</v>
      </c>
      <c r="Q15" s="60">
        <v>8</v>
      </c>
      <c r="R15" s="60">
        <v>19</v>
      </c>
      <c r="S15" s="60">
        <v>17</v>
      </c>
      <c r="T15" s="60">
        <v>20</v>
      </c>
      <c r="U15" s="60">
        <v>17</v>
      </c>
      <c r="V15" s="60">
        <v>11.5</v>
      </c>
      <c r="W15" s="212">
        <v>13</v>
      </c>
    </row>
    <row r="16" spans="1:23" ht="15" customHeight="1">
      <c r="A16" s="246">
        <v>10</v>
      </c>
      <c r="B16" s="165" t="s">
        <v>98</v>
      </c>
      <c r="C16" s="165" t="s">
        <v>24</v>
      </c>
      <c r="D16" s="36">
        <v>66</v>
      </c>
      <c r="E16" s="165" t="s">
        <v>5</v>
      </c>
      <c r="F16" s="247" t="s">
        <v>271</v>
      </c>
      <c r="G16" s="74">
        <f>SUM(M16-J16-K16-I16)</f>
        <v>113</v>
      </c>
      <c r="H16" s="127"/>
      <c r="I16" s="181">
        <f>SMALL(N16:W16,3)</f>
        <v>8.5</v>
      </c>
      <c r="J16" s="181">
        <f>SMALL(N16:W16,2)</f>
        <v>8</v>
      </c>
      <c r="K16" s="181">
        <f>SMALL(N16:W16,1)</f>
        <v>7</v>
      </c>
      <c r="L16" s="127"/>
      <c r="M16" s="85">
        <f>SUM(N16:W16)</f>
        <v>136.5</v>
      </c>
      <c r="N16" s="60">
        <v>8.5</v>
      </c>
      <c r="O16" s="60">
        <v>21.5</v>
      </c>
      <c r="P16" s="60">
        <v>21</v>
      </c>
      <c r="Q16" s="283">
        <v>7</v>
      </c>
      <c r="R16" s="283">
        <v>8</v>
      </c>
      <c r="S16" s="212">
        <v>12.5</v>
      </c>
      <c r="T16" s="212">
        <v>12</v>
      </c>
      <c r="U16" s="212">
        <v>12</v>
      </c>
      <c r="V16" s="293">
        <v>14.5</v>
      </c>
      <c r="W16" s="212">
        <v>19.5</v>
      </c>
    </row>
    <row r="17" spans="1:23" ht="15" customHeight="1">
      <c r="A17" s="246">
        <v>11</v>
      </c>
      <c r="B17" s="27" t="s">
        <v>88</v>
      </c>
      <c r="C17" s="27" t="s">
        <v>89</v>
      </c>
      <c r="D17" s="36">
        <v>66</v>
      </c>
      <c r="E17" s="27" t="s">
        <v>23</v>
      </c>
      <c r="F17" s="247" t="s">
        <v>271</v>
      </c>
      <c r="G17" s="74">
        <f>SUM(M17-J17-K17-I17)</f>
        <v>110.5</v>
      </c>
      <c r="H17" s="127"/>
      <c r="I17" s="181">
        <f>SMALL(N17:W17,3)</f>
        <v>0</v>
      </c>
      <c r="J17" s="181">
        <f>SMALL(N17:W17,2)</f>
        <v>0</v>
      </c>
      <c r="K17" s="181">
        <f>SMALL(N17:W17,1)</f>
        <v>0</v>
      </c>
      <c r="L17" s="127"/>
      <c r="M17" s="85">
        <f>SUM(N17:W17)</f>
        <v>110.5</v>
      </c>
      <c r="N17" s="60">
        <v>21.5</v>
      </c>
      <c r="O17" s="60">
        <v>14</v>
      </c>
      <c r="P17" s="60">
        <v>23</v>
      </c>
      <c r="Q17" s="60">
        <v>0</v>
      </c>
      <c r="R17" s="60">
        <v>14.5</v>
      </c>
      <c r="S17" s="60">
        <v>0</v>
      </c>
      <c r="T17" s="60">
        <v>13</v>
      </c>
      <c r="U17" s="60">
        <v>9</v>
      </c>
      <c r="V17" s="60">
        <v>0</v>
      </c>
      <c r="W17" s="212">
        <v>15.5</v>
      </c>
    </row>
    <row r="18" spans="1:23" ht="15" customHeight="1">
      <c r="A18" s="246">
        <v>12</v>
      </c>
      <c r="B18" s="165" t="s">
        <v>182</v>
      </c>
      <c r="C18" s="177" t="s">
        <v>173</v>
      </c>
      <c r="D18" s="63">
        <v>65</v>
      </c>
      <c r="E18" s="27" t="s">
        <v>31</v>
      </c>
      <c r="F18" s="247" t="s">
        <v>271</v>
      </c>
      <c r="G18" s="74">
        <f>SUM(M18-J18-K18-I18)</f>
        <v>103</v>
      </c>
      <c r="H18" s="127"/>
      <c r="I18" s="181">
        <f>SMALL(N18:W18,3)</f>
        <v>0</v>
      </c>
      <c r="J18" s="181">
        <f>SMALL(N18:W18,2)</f>
        <v>0</v>
      </c>
      <c r="K18" s="181">
        <f>SMALL(N18:W18,1)</f>
        <v>0</v>
      </c>
      <c r="L18" s="127"/>
      <c r="M18" s="85">
        <f>SUM(N18:W18)</f>
        <v>103</v>
      </c>
      <c r="N18" s="60">
        <v>13</v>
      </c>
      <c r="O18" s="60">
        <v>0</v>
      </c>
      <c r="P18" s="60">
        <v>14</v>
      </c>
      <c r="Q18" s="60">
        <v>16</v>
      </c>
      <c r="R18" s="60">
        <v>11</v>
      </c>
      <c r="S18" s="60">
        <v>11</v>
      </c>
      <c r="T18" s="60">
        <v>0</v>
      </c>
      <c r="U18" s="60">
        <v>21</v>
      </c>
      <c r="V18" s="60">
        <v>17</v>
      </c>
      <c r="W18" s="212">
        <v>0</v>
      </c>
    </row>
    <row r="19" spans="1:23" ht="15" customHeight="1">
      <c r="A19" s="246">
        <v>13</v>
      </c>
      <c r="B19" s="27" t="s">
        <v>141</v>
      </c>
      <c r="C19" s="27" t="s">
        <v>115</v>
      </c>
      <c r="D19" s="36">
        <v>64</v>
      </c>
      <c r="E19" s="165" t="s">
        <v>84</v>
      </c>
      <c r="F19" s="247" t="s">
        <v>271</v>
      </c>
      <c r="G19" s="74">
        <f>SUM(M19-J19-K19-I19)</f>
        <v>100.5</v>
      </c>
      <c r="H19" s="127"/>
      <c r="I19" s="181">
        <f>SMALL(N19:W19,3)</f>
        <v>8.5</v>
      </c>
      <c r="J19" s="181">
        <f>SMALL(N19:W19,2)</f>
        <v>0</v>
      </c>
      <c r="K19" s="181">
        <f>SMALL(N19:W19,1)</f>
        <v>0</v>
      </c>
      <c r="L19" s="127"/>
      <c r="M19" s="85">
        <f>SUM(N19:W19)</f>
        <v>109</v>
      </c>
      <c r="N19" s="60">
        <v>8.5</v>
      </c>
      <c r="O19" s="60">
        <v>15</v>
      </c>
      <c r="P19" s="60">
        <v>9</v>
      </c>
      <c r="Q19" s="60">
        <v>0</v>
      </c>
      <c r="R19" s="60">
        <v>13</v>
      </c>
      <c r="S19" s="60">
        <v>12.5</v>
      </c>
      <c r="T19" s="60">
        <v>0</v>
      </c>
      <c r="U19" s="60">
        <v>13</v>
      </c>
      <c r="V19" s="60">
        <v>20</v>
      </c>
      <c r="W19" s="212">
        <v>18</v>
      </c>
    </row>
    <row r="20" spans="1:23" ht="15" customHeight="1">
      <c r="A20" s="246">
        <v>14</v>
      </c>
      <c r="B20" s="165" t="s">
        <v>71</v>
      </c>
      <c r="C20" s="165" t="s">
        <v>24</v>
      </c>
      <c r="D20" s="36">
        <v>65</v>
      </c>
      <c r="E20" s="165" t="s">
        <v>5</v>
      </c>
      <c r="F20" s="247" t="s">
        <v>271</v>
      </c>
      <c r="G20" s="74">
        <f>SUM(M20-J20-K20-I20)</f>
        <v>95.5</v>
      </c>
      <c r="H20" s="127"/>
      <c r="I20" s="181">
        <f>SMALL(N20:W20,3)</f>
        <v>10</v>
      </c>
      <c r="J20" s="181">
        <f>SMALL(N20:W20,2)</f>
        <v>9.5</v>
      </c>
      <c r="K20" s="181">
        <f>SMALL(N20:W20,1)</f>
        <v>6.5</v>
      </c>
      <c r="L20" s="127"/>
      <c r="M20" s="85">
        <f>SUM(N20:W20)</f>
        <v>121.5</v>
      </c>
      <c r="N20" s="60">
        <v>10</v>
      </c>
      <c r="O20" s="60">
        <v>12</v>
      </c>
      <c r="P20" s="60">
        <v>18</v>
      </c>
      <c r="Q20" s="60">
        <v>13</v>
      </c>
      <c r="R20" s="60">
        <v>6.5</v>
      </c>
      <c r="S20" s="282">
        <v>14</v>
      </c>
      <c r="T20" s="60">
        <v>9.5</v>
      </c>
      <c r="U20" s="60">
        <v>17</v>
      </c>
      <c r="V20" s="282">
        <v>11.5</v>
      </c>
      <c r="W20" s="212">
        <v>10</v>
      </c>
    </row>
    <row r="21" spans="1:23" ht="15" customHeight="1">
      <c r="A21" s="246">
        <v>15</v>
      </c>
      <c r="B21" s="165" t="s">
        <v>239</v>
      </c>
      <c r="C21" s="170" t="s">
        <v>240</v>
      </c>
      <c r="D21" s="36">
        <v>67</v>
      </c>
      <c r="E21" s="27" t="s">
        <v>23</v>
      </c>
      <c r="F21" s="247" t="s">
        <v>271</v>
      </c>
      <c r="G21" s="74">
        <f>SUM(M21-J21-K21-I21)</f>
        <v>89.5</v>
      </c>
      <c r="H21" s="127"/>
      <c r="I21" s="181">
        <f>SMALL(N21:W21,3)</f>
        <v>7</v>
      </c>
      <c r="J21" s="181">
        <f>SMALL(N21:W21,2)</f>
        <v>0</v>
      </c>
      <c r="K21" s="181">
        <f>SMALL(N21:W21,1)</f>
        <v>0</v>
      </c>
      <c r="L21" s="127"/>
      <c r="M21" s="85">
        <f>SUM(N21:W21)</f>
        <v>96.5</v>
      </c>
      <c r="N21" s="60">
        <v>7</v>
      </c>
      <c r="O21" s="60">
        <v>10</v>
      </c>
      <c r="P21" s="60">
        <v>8</v>
      </c>
      <c r="Q21" s="60">
        <v>14</v>
      </c>
      <c r="R21" s="60">
        <v>16.5</v>
      </c>
      <c r="S21" s="60">
        <v>0</v>
      </c>
      <c r="T21" s="60">
        <v>9.5</v>
      </c>
      <c r="U21" s="60">
        <v>0</v>
      </c>
      <c r="V21" s="60">
        <v>14.5</v>
      </c>
      <c r="W21" s="212">
        <v>17</v>
      </c>
    </row>
    <row r="22" spans="1:23" ht="15" customHeight="1">
      <c r="A22" s="246">
        <v>16</v>
      </c>
      <c r="B22" s="248" t="s">
        <v>244</v>
      </c>
      <c r="C22" s="252" t="s">
        <v>241</v>
      </c>
      <c r="D22" s="249">
        <v>70</v>
      </c>
      <c r="E22" s="255" t="s">
        <v>32</v>
      </c>
      <c r="F22" s="250" t="s">
        <v>272</v>
      </c>
      <c r="G22" s="74">
        <f>SUM(M22-J22-K22-I22)</f>
        <v>87.5</v>
      </c>
      <c r="H22" s="127"/>
      <c r="I22" s="181">
        <f>SMALL(N22:W22,3)</f>
        <v>0</v>
      </c>
      <c r="J22" s="181">
        <f>SMALL(N22:W22,2)</f>
        <v>0</v>
      </c>
      <c r="K22" s="181">
        <f>SMALL(N22:W22,1)</f>
        <v>0</v>
      </c>
      <c r="L22" s="127"/>
      <c r="M22" s="85">
        <f>SUM(N22:W22)</f>
        <v>87.5</v>
      </c>
      <c r="N22" s="60">
        <v>0</v>
      </c>
      <c r="O22" s="60">
        <v>9</v>
      </c>
      <c r="P22" s="60">
        <v>14</v>
      </c>
      <c r="Q22" s="60">
        <v>12</v>
      </c>
      <c r="R22" s="60">
        <v>14.5</v>
      </c>
      <c r="S22" s="60">
        <v>15.5</v>
      </c>
      <c r="T22" s="60">
        <v>11</v>
      </c>
      <c r="U22" s="60">
        <v>0</v>
      </c>
      <c r="V22" s="60">
        <v>11.5</v>
      </c>
      <c r="W22" s="212">
        <v>0</v>
      </c>
    </row>
    <row r="23" spans="1:23" ht="15" customHeight="1">
      <c r="A23" s="246">
        <v>17</v>
      </c>
      <c r="B23" s="251" t="s">
        <v>82</v>
      </c>
      <c r="C23" s="248" t="s">
        <v>87</v>
      </c>
      <c r="D23" s="249">
        <v>71</v>
      </c>
      <c r="E23" s="248" t="s">
        <v>84</v>
      </c>
      <c r="F23" s="250" t="s">
        <v>272</v>
      </c>
      <c r="G23" s="74">
        <f>SUM(M23-J23-K23-I23)</f>
        <v>84.5</v>
      </c>
      <c r="H23" s="127"/>
      <c r="I23" s="181">
        <f>SMALL(N23:W23,3)</f>
        <v>0</v>
      </c>
      <c r="J23" s="181">
        <f>SMALL(N23:W23,2)</f>
        <v>0</v>
      </c>
      <c r="K23" s="181">
        <f>SMALL(N23:W23,1)</f>
        <v>0</v>
      </c>
      <c r="L23" s="127"/>
      <c r="M23" s="85">
        <f>SUM(N23:W23)</f>
        <v>84.5</v>
      </c>
      <c r="N23" s="60">
        <v>0</v>
      </c>
      <c r="O23" s="60">
        <v>0</v>
      </c>
      <c r="P23" s="60">
        <v>0</v>
      </c>
      <c r="Q23" s="60">
        <v>17</v>
      </c>
      <c r="R23" s="60">
        <v>20.5</v>
      </c>
      <c r="S23" s="60">
        <v>19</v>
      </c>
      <c r="T23" s="60">
        <v>17</v>
      </c>
      <c r="U23" s="60">
        <v>0</v>
      </c>
      <c r="V23" s="60">
        <v>0</v>
      </c>
      <c r="W23" s="212">
        <v>11</v>
      </c>
    </row>
    <row r="24" spans="1:23" ht="15" customHeight="1">
      <c r="A24" s="246">
        <v>18</v>
      </c>
      <c r="B24" s="168" t="s">
        <v>96</v>
      </c>
      <c r="C24" s="168" t="s">
        <v>97</v>
      </c>
      <c r="D24" s="36">
        <v>68</v>
      </c>
      <c r="E24" s="165" t="s">
        <v>23</v>
      </c>
      <c r="F24" s="247" t="s">
        <v>271</v>
      </c>
      <c r="G24" s="74">
        <f>SUM(M24-J24-K24-I24)</f>
        <v>68.5</v>
      </c>
      <c r="H24" s="128"/>
      <c r="I24" s="181">
        <f>SMALL(N24:W24,3)</f>
        <v>0</v>
      </c>
      <c r="J24" s="181">
        <f>SMALL(N24:W24,2)</f>
        <v>0</v>
      </c>
      <c r="K24" s="181">
        <f>SMALL(N24:W24,1)</f>
        <v>0</v>
      </c>
      <c r="L24" s="128"/>
      <c r="M24" s="85">
        <f>SUM(N24:W24)</f>
        <v>68.5</v>
      </c>
      <c r="N24" s="60">
        <v>4.5</v>
      </c>
      <c r="O24" s="60">
        <v>0</v>
      </c>
      <c r="P24" s="60">
        <v>14</v>
      </c>
      <c r="Q24" s="60">
        <v>18.5</v>
      </c>
      <c r="R24" s="60">
        <v>20.5</v>
      </c>
      <c r="S24" s="60">
        <v>0</v>
      </c>
      <c r="T24" s="60">
        <v>0</v>
      </c>
      <c r="U24" s="60">
        <v>11</v>
      </c>
      <c r="V24" s="60">
        <v>0</v>
      </c>
      <c r="W24" s="212">
        <v>0</v>
      </c>
    </row>
    <row r="25" spans="1:23" ht="15" customHeight="1">
      <c r="A25" s="246">
        <v>19</v>
      </c>
      <c r="B25" s="251" t="s">
        <v>91</v>
      </c>
      <c r="C25" s="252" t="s">
        <v>174</v>
      </c>
      <c r="D25" s="249">
        <v>70</v>
      </c>
      <c r="E25" s="248" t="s">
        <v>31</v>
      </c>
      <c r="F25" s="250" t="s">
        <v>272</v>
      </c>
      <c r="G25" s="74">
        <f>SUM(M25-J25-K25-I25)</f>
        <v>56</v>
      </c>
      <c r="H25" s="127"/>
      <c r="I25" s="181">
        <f>SMALL(N25:W25,3)</f>
        <v>0</v>
      </c>
      <c r="J25" s="181">
        <f>SMALL(N25:W25,2)</f>
        <v>0</v>
      </c>
      <c r="K25" s="181">
        <f>SMALL(N25:W25,1)</f>
        <v>0</v>
      </c>
      <c r="L25" s="127"/>
      <c r="M25" s="85">
        <f>SUM(N25:W25)</f>
        <v>56</v>
      </c>
      <c r="N25" s="60">
        <v>4.5</v>
      </c>
      <c r="O25" s="60">
        <v>0</v>
      </c>
      <c r="P25" s="60">
        <v>6.5</v>
      </c>
      <c r="Q25" s="60">
        <v>6</v>
      </c>
      <c r="R25" s="60">
        <v>12</v>
      </c>
      <c r="S25" s="60">
        <v>10</v>
      </c>
      <c r="T25" s="60">
        <v>8</v>
      </c>
      <c r="U25" s="60">
        <v>0</v>
      </c>
      <c r="V25" s="60">
        <v>9</v>
      </c>
      <c r="W25" s="212">
        <v>0</v>
      </c>
    </row>
    <row r="26" spans="1:23" ht="15" customHeight="1">
      <c r="A26" s="246">
        <v>20</v>
      </c>
      <c r="B26" s="170" t="s">
        <v>78</v>
      </c>
      <c r="C26" s="168" t="s">
        <v>79</v>
      </c>
      <c r="D26" s="63">
        <v>67</v>
      </c>
      <c r="E26" s="165" t="s">
        <v>5</v>
      </c>
      <c r="F26" s="247" t="s">
        <v>271</v>
      </c>
      <c r="G26" s="74">
        <f>SUM(M26-J26-K26-I26)</f>
        <v>53.5</v>
      </c>
      <c r="H26" s="128"/>
      <c r="I26" s="181">
        <f>SMALL(N26:W26,3)</f>
        <v>0</v>
      </c>
      <c r="J26" s="181">
        <f>SMALL(N26:W26,2)</f>
        <v>0</v>
      </c>
      <c r="K26" s="181">
        <f>SMALL(N26:W26,1)</f>
        <v>0</v>
      </c>
      <c r="L26" s="128"/>
      <c r="M26" s="85">
        <f>SUM(N26:W26)</f>
        <v>53.5</v>
      </c>
      <c r="N26" s="60">
        <v>19</v>
      </c>
      <c r="O26" s="60">
        <v>0</v>
      </c>
      <c r="P26" s="60">
        <v>10.5</v>
      </c>
      <c r="Q26" s="60">
        <v>10</v>
      </c>
      <c r="R26" s="60">
        <v>0</v>
      </c>
      <c r="S26" s="60">
        <v>0</v>
      </c>
      <c r="T26" s="60">
        <v>0</v>
      </c>
      <c r="U26" s="60">
        <v>14</v>
      </c>
      <c r="V26" s="60">
        <v>0</v>
      </c>
      <c r="W26" s="212">
        <v>0</v>
      </c>
    </row>
    <row r="27" spans="1:23" ht="15" customHeight="1">
      <c r="A27" s="246">
        <v>21</v>
      </c>
      <c r="B27" s="251" t="s">
        <v>266</v>
      </c>
      <c r="C27" s="251" t="s">
        <v>75</v>
      </c>
      <c r="D27" s="249">
        <v>73</v>
      </c>
      <c r="E27" s="248" t="s">
        <v>35</v>
      </c>
      <c r="F27" s="250" t="s">
        <v>272</v>
      </c>
      <c r="G27" s="74">
        <f>SUM(M27-J27-K27-I27)</f>
        <v>28</v>
      </c>
      <c r="H27" s="127"/>
      <c r="I27" s="181">
        <f>SMALL(N27:W27,3)</f>
        <v>0</v>
      </c>
      <c r="J27" s="181">
        <f>SMALL(N27:W27,2)</f>
        <v>0</v>
      </c>
      <c r="K27" s="181">
        <f>SMALL(N27:W27,1)</f>
        <v>0</v>
      </c>
      <c r="L27" s="127"/>
      <c r="M27" s="85">
        <f>SUM(N27:W27)</f>
        <v>28</v>
      </c>
      <c r="N27" s="60">
        <v>0</v>
      </c>
      <c r="O27" s="60">
        <v>18</v>
      </c>
      <c r="P27" s="60">
        <v>0</v>
      </c>
      <c r="Q27" s="283">
        <v>10</v>
      </c>
      <c r="R27" s="283">
        <v>0</v>
      </c>
      <c r="S27" s="212">
        <v>0</v>
      </c>
      <c r="T27" s="212">
        <v>0</v>
      </c>
      <c r="U27" s="212">
        <v>0</v>
      </c>
      <c r="V27" s="212">
        <v>0</v>
      </c>
      <c r="W27" s="212">
        <v>0</v>
      </c>
    </row>
    <row r="28" spans="1:23" ht="15" customHeight="1">
      <c r="A28" s="246">
        <v>22</v>
      </c>
      <c r="B28" s="248" t="s">
        <v>274</v>
      </c>
      <c r="C28" s="248" t="s">
        <v>275</v>
      </c>
      <c r="D28" s="249">
        <v>75</v>
      </c>
      <c r="E28" s="248" t="s">
        <v>22</v>
      </c>
      <c r="F28" s="250" t="s">
        <v>272</v>
      </c>
      <c r="G28" s="74">
        <f>SUM(M28-J28-K28-I28)</f>
        <v>16</v>
      </c>
      <c r="H28" s="127"/>
      <c r="I28" s="181">
        <f>SMALL(N28:W28,3)</f>
        <v>0</v>
      </c>
      <c r="J28" s="181">
        <f>SMALL(N28:W28,2)</f>
        <v>0</v>
      </c>
      <c r="K28" s="181">
        <f>SMALL(N28:W28,1)</f>
        <v>0</v>
      </c>
      <c r="L28" s="127"/>
      <c r="M28" s="85">
        <f>SUM(N28:W28)</f>
        <v>16</v>
      </c>
      <c r="N28" s="60">
        <v>16</v>
      </c>
      <c r="O28" s="60">
        <v>0</v>
      </c>
      <c r="P28" s="60">
        <v>0</v>
      </c>
      <c r="Q28" s="60">
        <v>0</v>
      </c>
      <c r="R28" s="60">
        <v>0</v>
      </c>
      <c r="S28" s="212">
        <v>0</v>
      </c>
      <c r="T28" s="212">
        <v>0</v>
      </c>
      <c r="U28" s="212">
        <v>0</v>
      </c>
      <c r="V28" s="293">
        <v>0</v>
      </c>
      <c r="W28" s="212">
        <v>0</v>
      </c>
    </row>
    <row r="29" spans="1:23" ht="15" customHeight="1">
      <c r="A29" s="246">
        <v>23</v>
      </c>
      <c r="B29" s="168" t="s">
        <v>99</v>
      </c>
      <c r="C29" s="179" t="s">
        <v>100</v>
      </c>
      <c r="D29" s="36">
        <v>66</v>
      </c>
      <c r="E29" s="165" t="s">
        <v>22</v>
      </c>
      <c r="F29" s="247" t="s">
        <v>271</v>
      </c>
      <c r="G29" s="74">
        <f>SUM(M29-J29-K29-I29)</f>
        <v>13</v>
      </c>
      <c r="H29" s="127"/>
      <c r="I29" s="181">
        <f>SMALL(N29:W29,3)</f>
        <v>0</v>
      </c>
      <c r="J29" s="181">
        <f>SMALL(N29:W29,2)</f>
        <v>0</v>
      </c>
      <c r="K29" s="181">
        <f>SMALL(N29:W29,1)</f>
        <v>0</v>
      </c>
      <c r="L29" s="127"/>
      <c r="M29" s="85">
        <f>SUM(N29:W29)</f>
        <v>13</v>
      </c>
      <c r="N29" s="60">
        <v>13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212">
        <v>0</v>
      </c>
    </row>
    <row r="30" spans="1:23" ht="15" customHeight="1">
      <c r="A30" s="246">
        <v>24</v>
      </c>
      <c r="B30" s="254" t="s">
        <v>277</v>
      </c>
      <c r="C30" s="170" t="s">
        <v>278</v>
      </c>
      <c r="D30" s="36">
        <v>62</v>
      </c>
      <c r="E30" s="27" t="s">
        <v>31</v>
      </c>
      <c r="F30" s="247" t="s">
        <v>271</v>
      </c>
      <c r="G30" s="74">
        <f>SUM(M30-J30-K30-I30)</f>
        <v>8.5</v>
      </c>
      <c r="H30" s="127"/>
      <c r="I30" s="181">
        <f>SMALL(N30:W30,3)</f>
        <v>0</v>
      </c>
      <c r="J30" s="181">
        <f>SMALL(N30:W30,2)</f>
        <v>0</v>
      </c>
      <c r="K30" s="181">
        <f>SMALL(N30:W30,1)</f>
        <v>0</v>
      </c>
      <c r="L30" s="127"/>
      <c r="M30" s="85">
        <f>SUM(N30:W30)</f>
        <v>8.5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8.5</v>
      </c>
      <c r="T30" s="60">
        <v>0</v>
      </c>
      <c r="U30" s="60">
        <v>0</v>
      </c>
      <c r="V30" s="60">
        <v>0</v>
      </c>
      <c r="W30" s="212">
        <v>0</v>
      </c>
    </row>
    <row r="31" spans="1:23" ht="15" customHeight="1">
      <c r="A31" s="246">
        <v>25</v>
      </c>
      <c r="B31" s="248" t="s">
        <v>233</v>
      </c>
      <c r="C31" s="253" t="s">
        <v>199</v>
      </c>
      <c r="D31" s="249">
        <v>70</v>
      </c>
      <c r="E31" s="248" t="s">
        <v>23</v>
      </c>
      <c r="F31" s="250" t="s">
        <v>272</v>
      </c>
      <c r="G31" s="74">
        <f>SUM(M31-J31-K31-I31)</f>
        <v>0</v>
      </c>
      <c r="H31" s="127"/>
      <c r="I31" s="181">
        <f>SMALL(N31:W31,3)</f>
        <v>0</v>
      </c>
      <c r="J31" s="181">
        <f>SMALL(N31:W31,2)</f>
        <v>0</v>
      </c>
      <c r="K31" s="181">
        <f>SMALL(N31:W31,1)</f>
        <v>0</v>
      </c>
      <c r="L31" s="127"/>
      <c r="M31" s="85">
        <f>SUM(N31:W31)</f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212">
        <v>0</v>
      </c>
    </row>
    <row r="32" spans="1:23" ht="15" customHeight="1">
      <c r="A32" s="246">
        <v>26</v>
      </c>
      <c r="B32" s="251" t="s">
        <v>85</v>
      </c>
      <c r="C32" s="251" t="s">
        <v>86</v>
      </c>
      <c r="D32" s="249">
        <v>75</v>
      </c>
      <c r="E32" s="248" t="s">
        <v>31</v>
      </c>
      <c r="F32" s="250" t="s">
        <v>272</v>
      </c>
      <c r="G32" s="74">
        <f>SUM(M32-J32-K32-I32)</f>
        <v>0</v>
      </c>
      <c r="H32" s="127"/>
      <c r="I32" s="181">
        <f>SMALL(N32:W32,3)</f>
        <v>0</v>
      </c>
      <c r="J32" s="181">
        <f>SMALL(N32:W32,2)</f>
        <v>0</v>
      </c>
      <c r="K32" s="181">
        <f>SMALL(N32:W32,1)</f>
        <v>0</v>
      </c>
      <c r="L32" s="127"/>
      <c r="M32" s="85">
        <f>SUM(N32:W32)</f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212">
        <v>0</v>
      </c>
    </row>
    <row r="33" spans="1:23" ht="15" customHeight="1">
      <c r="A33" s="246">
        <v>27</v>
      </c>
      <c r="B33" s="168" t="s">
        <v>263</v>
      </c>
      <c r="C33" s="170" t="s">
        <v>264</v>
      </c>
      <c r="D33" s="36">
        <v>64</v>
      </c>
      <c r="E33" s="165" t="s">
        <v>23</v>
      </c>
      <c r="F33" s="247" t="s">
        <v>271</v>
      </c>
      <c r="G33" s="74">
        <f>SUM(M33-J33-K33-I33)</f>
        <v>0</v>
      </c>
      <c r="H33" s="127"/>
      <c r="I33" s="181">
        <f>SMALL(N33:W33,3)</f>
        <v>0</v>
      </c>
      <c r="J33" s="181">
        <f>SMALL(N33:W33,2)</f>
        <v>0</v>
      </c>
      <c r="K33" s="181">
        <f>SMALL(N33:W33,1)</f>
        <v>0</v>
      </c>
      <c r="L33" s="127"/>
      <c r="M33" s="85">
        <f>SUM(N33:W33)</f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212">
        <v>0</v>
      </c>
    </row>
    <row r="34" spans="1:23" ht="15" customHeight="1">
      <c r="A34" s="246">
        <v>28</v>
      </c>
      <c r="B34" s="255" t="s">
        <v>94</v>
      </c>
      <c r="C34" s="255" t="s">
        <v>95</v>
      </c>
      <c r="D34" s="249">
        <v>75</v>
      </c>
      <c r="E34" s="248" t="s">
        <v>23</v>
      </c>
      <c r="F34" s="250" t="s">
        <v>272</v>
      </c>
      <c r="G34" s="74">
        <f>SUM(M34-J34-K34-I34)</f>
        <v>0</v>
      </c>
      <c r="H34" s="127"/>
      <c r="I34" s="181">
        <f>SMALL(N34:W34,3)</f>
        <v>0</v>
      </c>
      <c r="J34" s="181">
        <f>SMALL(N34:W34,2)</f>
        <v>0</v>
      </c>
      <c r="K34" s="181">
        <f>SMALL(N34:W34,1)</f>
        <v>0</v>
      </c>
      <c r="L34" s="127"/>
      <c r="M34" s="85">
        <f>SUM(N34:W34)</f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212">
        <v>0</v>
      </c>
    </row>
    <row r="35" spans="1:23" ht="15" customHeight="1">
      <c r="A35" s="246">
        <v>29</v>
      </c>
      <c r="B35" s="168" t="s">
        <v>276</v>
      </c>
      <c r="C35" s="168" t="s">
        <v>75</v>
      </c>
      <c r="D35" s="36">
        <v>69</v>
      </c>
      <c r="E35" s="165" t="s">
        <v>35</v>
      </c>
      <c r="F35" s="247" t="s">
        <v>271</v>
      </c>
      <c r="G35" s="74">
        <f>SUM(M35-J35-K35-I35)</f>
        <v>0</v>
      </c>
      <c r="H35" s="127"/>
      <c r="I35" s="181">
        <f>SMALL(N35:W35,3)</f>
        <v>0</v>
      </c>
      <c r="J35" s="181">
        <f>SMALL(N35:W35,2)</f>
        <v>0</v>
      </c>
      <c r="K35" s="181">
        <f>SMALL(N35:W35,1)</f>
        <v>0</v>
      </c>
      <c r="L35" s="127"/>
      <c r="M35" s="85">
        <f>SUM(N35:W35)</f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</row>
    <row r="36" spans="1:23" ht="15" customHeight="1">
      <c r="A36" s="25"/>
      <c r="B36" s="168"/>
      <c r="C36" s="170"/>
      <c r="D36" s="36"/>
      <c r="E36" s="165"/>
      <c r="F36" s="247"/>
      <c r="G36" s="212"/>
      <c r="H36" s="213"/>
      <c r="I36" s="212"/>
      <c r="J36" s="212"/>
      <c r="K36" s="212"/>
      <c r="L36" s="213"/>
      <c r="M36" s="212"/>
      <c r="N36" s="211"/>
      <c r="O36" s="211"/>
      <c r="P36" s="211"/>
      <c r="Q36" s="152"/>
      <c r="R36" s="152"/>
      <c r="S36" s="152"/>
      <c r="T36" s="152"/>
      <c r="U36" s="152"/>
      <c r="V36" s="152"/>
      <c r="W36" s="152"/>
    </row>
    <row r="37" spans="1:23" ht="15" customHeight="1">
      <c r="A37" s="25"/>
      <c r="B37" s="168"/>
      <c r="C37" s="170"/>
      <c r="D37" s="36"/>
      <c r="E37" s="165"/>
      <c r="F37" s="247"/>
      <c r="G37" s="212"/>
      <c r="H37" s="213"/>
      <c r="I37" s="212"/>
      <c r="J37" s="212"/>
      <c r="K37" s="212"/>
      <c r="L37" s="213"/>
      <c r="M37" s="212"/>
      <c r="N37" s="211"/>
      <c r="O37" s="211"/>
      <c r="P37" s="211"/>
      <c r="Q37" s="152"/>
      <c r="R37" s="152"/>
      <c r="S37" s="152"/>
      <c r="T37" s="152"/>
      <c r="U37" s="152"/>
      <c r="V37" s="152"/>
      <c r="W37" s="152"/>
    </row>
    <row r="38" spans="1:23" ht="15" customHeight="1" thickBot="1">
      <c r="A38" s="256"/>
      <c r="B38" s="257"/>
      <c r="C38" s="258"/>
      <c r="D38" s="259"/>
      <c r="E38" s="260"/>
      <c r="F38" s="261"/>
      <c r="G38" s="212"/>
      <c r="H38" s="213"/>
      <c r="I38" s="212"/>
      <c r="J38" s="212"/>
      <c r="K38" s="212"/>
      <c r="L38" s="213"/>
      <c r="M38" s="212"/>
      <c r="N38" s="211"/>
      <c r="O38" s="211"/>
      <c r="P38" s="211"/>
      <c r="Q38" s="152"/>
      <c r="R38" s="152"/>
      <c r="S38" s="152"/>
      <c r="T38" s="152"/>
      <c r="U38" s="152"/>
      <c r="V38" s="152"/>
      <c r="W38" s="152"/>
    </row>
    <row r="39" spans="1:23" ht="16.5" thickBot="1">
      <c r="A39" s="30">
        <f>COUNTA(N39:W39)</f>
        <v>10</v>
      </c>
      <c r="B39" s="229"/>
      <c r="C39" s="230"/>
      <c r="D39" s="54"/>
      <c r="E39" s="231"/>
      <c r="F39" s="231"/>
      <c r="G39" s="55">
        <f>AVERAGE(N39:W39)</f>
        <v>16.9</v>
      </c>
      <c r="H39" s="155"/>
      <c r="I39" s="159"/>
      <c r="J39" s="160"/>
      <c r="K39" s="160"/>
      <c r="L39" s="141"/>
      <c r="M39" s="161"/>
      <c r="N39" s="56">
        <v>20</v>
      </c>
      <c r="O39" s="56">
        <v>15</v>
      </c>
      <c r="P39" s="56">
        <v>19</v>
      </c>
      <c r="Q39" s="56">
        <v>18</v>
      </c>
      <c r="R39" s="56">
        <v>18</v>
      </c>
      <c r="S39" s="56">
        <v>17</v>
      </c>
      <c r="T39" s="56">
        <v>16</v>
      </c>
      <c r="U39" s="56">
        <v>16</v>
      </c>
      <c r="V39" s="56">
        <v>15</v>
      </c>
      <c r="W39" s="56">
        <v>15</v>
      </c>
    </row>
    <row r="40" spans="1:23" ht="16.5" thickBot="1">
      <c r="A40" s="262" t="s">
        <v>259</v>
      </c>
      <c r="B40" s="263"/>
      <c r="C40" s="264"/>
      <c r="D40" s="264"/>
      <c r="E40" s="264"/>
      <c r="F40" s="264"/>
      <c r="G40" s="1" t="s">
        <v>260</v>
      </c>
      <c r="H40" s="97"/>
      <c r="I40" s="2"/>
      <c r="L40" s="97"/>
      <c r="M40" s="201"/>
      <c r="N40" s="224"/>
      <c r="O40" s="35">
        <v>0</v>
      </c>
      <c r="P40" s="220" t="s">
        <v>14</v>
      </c>
      <c r="Q40" s="32"/>
      <c r="R40" s="32"/>
      <c r="S40" s="225"/>
      <c r="T40" s="225"/>
      <c r="U40" s="225"/>
      <c r="V40" s="225"/>
      <c r="W40" s="226"/>
    </row>
    <row r="41" spans="7:22" ht="12.75">
      <c r="G41" s="2"/>
      <c r="H41" s="97"/>
      <c r="I41" s="2"/>
      <c r="J41" s="2"/>
      <c r="K41" s="2"/>
      <c r="L41" s="97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8:12" ht="12.75">
      <c r="H42" s="24"/>
      <c r="L42" s="24"/>
    </row>
    <row r="43" spans="8:12" ht="12.75">
      <c r="H43" s="24"/>
      <c r="L43" s="24"/>
    </row>
    <row r="44" spans="8:12" ht="12.75">
      <c r="H44" s="24"/>
      <c r="L44" s="24"/>
    </row>
    <row r="45" spans="8:12" ht="12.75">
      <c r="H45" s="24"/>
      <c r="L45" s="24"/>
    </row>
    <row r="46" spans="8:12" ht="12.75">
      <c r="H46" s="24"/>
      <c r="L46" s="24"/>
    </row>
    <row r="47" spans="8:12" ht="12.75">
      <c r="H47" s="24"/>
      <c r="L47" s="24"/>
    </row>
    <row r="48" spans="8:12" ht="12.75">
      <c r="H48" s="24"/>
      <c r="L48" s="24"/>
    </row>
    <row r="49" spans="8:12" ht="12.75">
      <c r="H49" s="24"/>
      <c r="L49" s="24"/>
    </row>
    <row r="50" spans="8:12" ht="12.75">
      <c r="H50" s="24"/>
      <c r="L50" s="24"/>
    </row>
    <row r="51" spans="8:12" ht="12.75">
      <c r="H51" s="24"/>
      <c r="L51" s="24"/>
    </row>
    <row r="52" spans="8:12" ht="12.75">
      <c r="H52" s="24"/>
      <c r="L52" s="24"/>
    </row>
    <row r="53" spans="8:12" ht="12.75">
      <c r="H53" s="24"/>
      <c r="L53" s="24"/>
    </row>
    <row r="54" spans="8:12" ht="12.75">
      <c r="H54" s="24"/>
      <c r="L54" s="24"/>
    </row>
    <row r="55" spans="8:12" ht="12.75">
      <c r="H55" s="24"/>
      <c r="L55" s="24"/>
    </row>
    <row r="56" spans="8:12" ht="12.75">
      <c r="H56" s="24"/>
      <c r="L56" s="24"/>
    </row>
    <row r="57" spans="8:12" ht="12.75">
      <c r="H57" s="24"/>
      <c r="L57" s="24"/>
    </row>
    <row r="58" spans="8:12" ht="12.75">
      <c r="H58" s="24"/>
      <c r="L58" s="24"/>
    </row>
    <row r="59" spans="8:12" ht="12.75">
      <c r="H59" s="24"/>
      <c r="L59" s="24"/>
    </row>
    <row r="60" spans="8:12" ht="12.75">
      <c r="H60" s="24"/>
      <c r="L60" s="24"/>
    </row>
    <row r="61" spans="8:12" ht="12.75">
      <c r="H61" s="24"/>
      <c r="L61" s="24"/>
    </row>
    <row r="62" spans="8:12" ht="12.75">
      <c r="H62" s="24"/>
      <c r="L62" s="24"/>
    </row>
    <row r="63" spans="8:12" ht="12.75">
      <c r="H63" s="24"/>
      <c r="L63" s="24"/>
    </row>
    <row r="64" spans="8:12" ht="12.75">
      <c r="H64" s="24"/>
      <c r="L64" s="24"/>
    </row>
    <row r="65" spans="8:12" ht="12.75">
      <c r="H65" s="24"/>
      <c r="L65" s="24"/>
    </row>
    <row r="66" spans="8:12" ht="12.75">
      <c r="H66" s="24"/>
      <c r="L66" s="24"/>
    </row>
    <row r="67" spans="8:12" ht="12.75">
      <c r="H67" s="24"/>
      <c r="L67" s="24"/>
    </row>
    <row r="68" spans="8:12" ht="12.75">
      <c r="H68" s="24"/>
      <c r="L68" s="24"/>
    </row>
    <row r="69" spans="8:12" ht="12.75">
      <c r="H69" s="24"/>
      <c r="L69" s="24"/>
    </row>
    <row r="70" spans="8:12" ht="12.75">
      <c r="H70" s="24"/>
      <c r="L70" s="24"/>
    </row>
    <row r="71" spans="8:12" ht="12.75">
      <c r="H71" s="24"/>
      <c r="L71" s="24"/>
    </row>
    <row r="72" spans="8:12" ht="12.75">
      <c r="H72" s="24"/>
      <c r="L72" s="24"/>
    </row>
    <row r="73" spans="8:12" ht="12.75">
      <c r="H73" s="24"/>
      <c r="L73" s="24"/>
    </row>
    <row r="74" spans="8:12" ht="12.75">
      <c r="H74" s="24"/>
      <c r="L74" s="24"/>
    </row>
    <row r="75" spans="8:12" ht="12.75">
      <c r="H75" s="24"/>
      <c r="L75" s="24"/>
    </row>
    <row r="76" spans="8:12" ht="12.75">
      <c r="H76" s="24"/>
      <c r="L76" s="24"/>
    </row>
    <row r="77" spans="8:12" ht="12.75">
      <c r="H77" s="24"/>
      <c r="L77" s="24"/>
    </row>
    <row r="78" spans="8:12" ht="12.75">
      <c r="H78" s="24"/>
      <c r="L78" s="24"/>
    </row>
    <row r="79" spans="8:12" ht="12.75">
      <c r="H79" s="24"/>
      <c r="L79" s="24"/>
    </row>
    <row r="80" spans="8:12" ht="12.75">
      <c r="H80" s="24"/>
      <c r="L80" s="24"/>
    </row>
    <row r="81" spans="8:12" ht="12.75">
      <c r="H81" s="24"/>
      <c r="L81" s="24"/>
    </row>
    <row r="82" spans="8:12" ht="12.75">
      <c r="H82" s="24"/>
      <c r="L82" s="24"/>
    </row>
    <row r="83" spans="8:12" ht="12.75">
      <c r="H83" s="24"/>
      <c r="L83" s="24"/>
    </row>
    <row r="84" spans="8:12" ht="12.75">
      <c r="H84" s="24"/>
      <c r="L84" s="24"/>
    </row>
    <row r="85" spans="8:12" ht="12.75">
      <c r="H85" s="24"/>
      <c r="L85" s="24"/>
    </row>
    <row r="86" spans="8:12" ht="12.75">
      <c r="H86" s="24"/>
      <c r="L86" s="24"/>
    </row>
    <row r="87" spans="8:12" ht="12.75">
      <c r="H87" s="24"/>
      <c r="L87" s="24"/>
    </row>
    <row r="88" spans="8:12" ht="12.75">
      <c r="H88" s="24"/>
      <c r="L88" s="24"/>
    </row>
    <row r="89" spans="8:12" ht="12.75">
      <c r="H89" s="24"/>
      <c r="L89" s="24"/>
    </row>
    <row r="90" spans="8:12" ht="12.75">
      <c r="H90" s="24"/>
      <c r="L90" s="24"/>
    </row>
    <row r="91" spans="8:12" ht="12.75">
      <c r="H91" s="24"/>
      <c r="L91" s="24"/>
    </row>
    <row r="92" spans="8:12" ht="12.75">
      <c r="H92" s="24"/>
      <c r="L92" s="24"/>
    </row>
    <row r="93" spans="8:12" ht="12.75">
      <c r="H93" s="24"/>
      <c r="L93" s="24"/>
    </row>
    <row r="94" spans="8:12" ht="12.75">
      <c r="H94" s="24"/>
      <c r="L94" s="24"/>
    </row>
    <row r="95" spans="8:12" ht="12.75">
      <c r="H95" s="24"/>
      <c r="L95" s="24"/>
    </row>
    <row r="96" spans="8:12" ht="12.75">
      <c r="H96" s="24"/>
      <c r="L96" s="24"/>
    </row>
    <row r="97" spans="8:12" ht="12.75">
      <c r="H97" s="24"/>
      <c r="L97" s="24"/>
    </row>
    <row r="98" spans="8:12" ht="12.75">
      <c r="H98" s="24"/>
      <c r="L98" s="24"/>
    </row>
    <row r="99" spans="8:12" ht="12.75">
      <c r="H99" s="24"/>
      <c r="L99" s="24"/>
    </row>
    <row r="100" spans="8:12" ht="12.75">
      <c r="H100" s="24"/>
      <c r="L100" s="24"/>
    </row>
    <row r="101" spans="8:12" ht="12.75">
      <c r="H101" s="24"/>
      <c r="L101" s="24"/>
    </row>
    <row r="102" spans="8:12" ht="12.75">
      <c r="H102" s="24"/>
      <c r="L102" s="24"/>
    </row>
    <row r="103" spans="8:12" ht="12.75">
      <c r="H103" s="24"/>
      <c r="L103" s="24"/>
    </row>
    <row r="104" spans="8:12" ht="12.75">
      <c r="H104" s="24"/>
      <c r="L104" s="24"/>
    </row>
    <row r="105" spans="8:12" ht="12.75">
      <c r="H105" s="24"/>
      <c r="L105" s="24"/>
    </row>
    <row r="106" spans="8:12" ht="12.75">
      <c r="H106" s="24"/>
      <c r="L106" s="24"/>
    </row>
    <row r="107" spans="8:12" ht="12.75">
      <c r="H107" s="24"/>
      <c r="L107" s="24"/>
    </row>
    <row r="108" spans="8:12" ht="12.75">
      <c r="H108" s="24"/>
      <c r="L108" s="24"/>
    </row>
    <row r="109" spans="8:12" ht="12.75">
      <c r="H109" s="24"/>
      <c r="L109" s="24"/>
    </row>
    <row r="110" spans="8:12" ht="12.75">
      <c r="H110" s="24"/>
      <c r="L110" s="24"/>
    </row>
    <row r="111" spans="8:12" ht="12.75">
      <c r="H111" s="24"/>
      <c r="L111" s="24"/>
    </row>
    <row r="112" spans="8:12" ht="12.75">
      <c r="H112" s="24"/>
      <c r="L112" s="24"/>
    </row>
    <row r="113" spans="8:12" ht="12.75">
      <c r="H113" s="24"/>
      <c r="L113" s="24"/>
    </row>
    <row r="114" spans="8:12" ht="12.75">
      <c r="H114" s="24"/>
      <c r="L114" s="24"/>
    </row>
    <row r="115" spans="8:12" ht="12.75">
      <c r="H115" s="24"/>
      <c r="L115" s="24"/>
    </row>
    <row r="116" spans="8:12" ht="12.75">
      <c r="H116" s="24"/>
      <c r="L116" s="24"/>
    </row>
    <row r="117" spans="8:12" ht="12.75">
      <c r="H117" s="24"/>
      <c r="L117" s="24"/>
    </row>
    <row r="118" spans="8:12" ht="12.75">
      <c r="H118" s="24"/>
      <c r="L118" s="24"/>
    </row>
    <row r="119" spans="8:12" ht="12.75">
      <c r="H119" s="24"/>
      <c r="L119" s="24"/>
    </row>
    <row r="120" spans="8:12" ht="12.75">
      <c r="H120" s="24"/>
      <c r="L120" s="24"/>
    </row>
    <row r="121" spans="8:12" ht="12.75">
      <c r="H121" s="24"/>
      <c r="L121" s="24"/>
    </row>
    <row r="122" spans="8:12" ht="12.75">
      <c r="H122" s="24"/>
      <c r="L122" s="24"/>
    </row>
    <row r="123" spans="8:12" ht="12.75">
      <c r="H123" s="24"/>
      <c r="L123" s="24"/>
    </row>
    <row r="124" spans="8:12" ht="12.75">
      <c r="H124" s="24"/>
      <c r="L124" s="24"/>
    </row>
    <row r="125" spans="8:12" ht="12.75">
      <c r="H125" s="24"/>
      <c r="L125" s="24"/>
    </row>
    <row r="126" spans="8:12" ht="12.75">
      <c r="H126" s="24"/>
      <c r="L126" s="24"/>
    </row>
    <row r="127" spans="8:12" ht="12.75">
      <c r="H127" s="24"/>
      <c r="L127" s="24"/>
    </row>
    <row r="128" spans="8:12" ht="12.75">
      <c r="H128" s="24"/>
      <c r="L128" s="24"/>
    </row>
    <row r="129" spans="8:12" ht="12.75">
      <c r="H129" s="24"/>
      <c r="L129" s="24"/>
    </row>
    <row r="130" spans="8:12" ht="12.75">
      <c r="H130" s="24"/>
      <c r="L130" s="24"/>
    </row>
    <row r="131" spans="8:12" ht="12.75">
      <c r="H131" s="24"/>
      <c r="L131" s="24"/>
    </row>
    <row r="132" spans="8:12" ht="12.75">
      <c r="H132" s="24"/>
      <c r="L132" s="24"/>
    </row>
    <row r="133" spans="8:12" ht="12.75">
      <c r="H133" s="24"/>
      <c r="L133" s="24"/>
    </row>
    <row r="134" spans="8:12" ht="12.75">
      <c r="H134" s="24"/>
      <c r="L134" s="24"/>
    </row>
    <row r="135" spans="8:12" ht="12.75">
      <c r="H135" s="24"/>
      <c r="L135" s="24"/>
    </row>
    <row r="136" spans="8:12" ht="12.75">
      <c r="H136" s="24"/>
      <c r="L136" s="24"/>
    </row>
    <row r="137" spans="8:12" ht="12.75">
      <c r="H137" s="24"/>
      <c r="L137" s="24"/>
    </row>
    <row r="138" spans="8:12" ht="12.75">
      <c r="H138" s="24"/>
      <c r="L138" s="24"/>
    </row>
    <row r="139" spans="8:12" ht="12.75">
      <c r="H139" s="24"/>
      <c r="L139" s="24"/>
    </row>
    <row r="140" spans="8:12" ht="12.75">
      <c r="H140" s="24"/>
      <c r="L140" s="24"/>
    </row>
    <row r="141" spans="8:12" ht="12.75">
      <c r="H141" s="24"/>
      <c r="L141" s="24"/>
    </row>
    <row r="142" spans="8:12" ht="12.75">
      <c r="H142" s="24"/>
      <c r="L142" s="24"/>
    </row>
    <row r="143" spans="8:12" ht="12.75">
      <c r="H143" s="24"/>
      <c r="L143" s="24"/>
    </row>
    <row r="144" spans="8:12" ht="12.75">
      <c r="H144" s="24"/>
      <c r="L144" s="24"/>
    </row>
    <row r="145" spans="8:12" ht="12.75">
      <c r="H145" s="24"/>
      <c r="L145" s="24"/>
    </row>
    <row r="146" spans="8:12" ht="12.75">
      <c r="H146" s="24"/>
      <c r="L146" s="24"/>
    </row>
    <row r="147" spans="8:12" ht="12.75">
      <c r="H147" s="24"/>
      <c r="L147" s="24"/>
    </row>
    <row r="148" spans="8:12" ht="12.75">
      <c r="H148" s="24"/>
      <c r="L148" s="24"/>
    </row>
    <row r="149" spans="8:12" ht="12.75">
      <c r="H149" s="24"/>
      <c r="L149" s="24"/>
    </row>
    <row r="150" spans="8:12" ht="12.75">
      <c r="H150" s="24"/>
      <c r="L150" s="24"/>
    </row>
    <row r="151" spans="8:12" ht="12.75">
      <c r="H151" s="24"/>
      <c r="L151" s="24"/>
    </row>
    <row r="152" spans="8:12" ht="12.75">
      <c r="H152" s="24"/>
      <c r="L152" s="24"/>
    </row>
    <row r="153" spans="8:12" ht="12.75">
      <c r="H153" s="24"/>
      <c r="L153" s="24"/>
    </row>
    <row r="154" spans="8:12" ht="12.75">
      <c r="H154" s="24"/>
      <c r="L154" s="24"/>
    </row>
    <row r="155" spans="8:12" ht="12.75">
      <c r="H155" s="24"/>
      <c r="L155" s="24"/>
    </row>
    <row r="156" spans="8:12" ht="12.75">
      <c r="H156" s="24"/>
      <c r="L156" s="24"/>
    </row>
    <row r="157" spans="8:12" ht="12.75">
      <c r="H157" s="24"/>
      <c r="L157" s="24"/>
    </row>
    <row r="158" spans="8:12" ht="12.75">
      <c r="H158" s="24"/>
      <c r="L158" s="24"/>
    </row>
    <row r="159" spans="8:12" ht="12.75">
      <c r="H159" s="24"/>
      <c r="L159" s="24"/>
    </row>
    <row r="160" spans="8:12" ht="12.75">
      <c r="H160" s="24"/>
      <c r="L160" s="24"/>
    </row>
    <row r="161" spans="8:12" ht="12.75">
      <c r="H161" s="24"/>
      <c r="L161" s="24"/>
    </row>
    <row r="162" spans="8:12" ht="12.75">
      <c r="H162" s="24"/>
      <c r="L162" s="24"/>
    </row>
    <row r="163" spans="8:12" ht="12.75">
      <c r="H163" s="24"/>
      <c r="L163" s="24"/>
    </row>
    <row r="164" spans="8:12" ht="12.75">
      <c r="H164" s="24"/>
      <c r="L164" s="24"/>
    </row>
    <row r="165" spans="8:12" ht="12.75">
      <c r="H165" s="24"/>
      <c r="L165" s="24"/>
    </row>
    <row r="166" spans="8:12" ht="12.75">
      <c r="H166" s="24"/>
      <c r="L166" s="24"/>
    </row>
    <row r="167" spans="8:12" ht="12.75">
      <c r="H167" s="24"/>
      <c r="L167" s="24"/>
    </row>
    <row r="168" spans="8:12" ht="12.75">
      <c r="H168" s="24"/>
      <c r="L168" s="24"/>
    </row>
    <row r="169" spans="8:12" ht="12.75">
      <c r="H169" s="24"/>
      <c r="L169" s="24"/>
    </row>
    <row r="170" spans="8:12" ht="12.75">
      <c r="H170" s="24"/>
      <c r="L170" s="24"/>
    </row>
    <row r="171" spans="8:12" ht="12.75">
      <c r="H171" s="24"/>
      <c r="L171" s="24"/>
    </row>
    <row r="172" spans="8:12" ht="12.75">
      <c r="H172" s="24"/>
      <c r="L172" s="24"/>
    </row>
    <row r="173" spans="8:12" ht="12.75">
      <c r="H173" s="24"/>
      <c r="L173" s="24"/>
    </row>
    <row r="174" spans="8:12" ht="12.75">
      <c r="H174" s="24"/>
      <c r="L174" s="24"/>
    </row>
    <row r="175" spans="8:12" ht="12.75">
      <c r="H175" s="24"/>
      <c r="L175" s="24"/>
    </row>
    <row r="176" spans="8:12" ht="12.75">
      <c r="H176" s="24"/>
      <c r="L176" s="24"/>
    </row>
    <row r="177" spans="8:12" ht="12.75">
      <c r="H177" s="24"/>
      <c r="L177" s="24"/>
    </row>
    <row r="178" spans="8:12" ht="12.75">
      <c r="H178" s="24"/>
      <c r="L178" s="24"/>
    </row>
    <row r="179" spans="8:12" ht="12.75">
      <c r="H179" s="24"/>
      <c r="L179" s="24"/>
    </row>
    <row r="180" spans="8:12" ht="12.75">
      <c r="H180" s="24"/>
      <c r="L180" s="24"/>
    </row>
    <row r="181" spans="8:12" ht="12.75">
      <c r="H181" s="24"/>
      <c r="L181" s="24"/>
    </row>
    <row r="182" spans="8:12" ht="12.75">
      <c r="H182" s="24"/>
      <c r="L182" s="24"/>
    </row>
    <row r="183" spans="8:12" ht="12.75">
      <c r="H183" s="24"/>
      <c r="L183" s="24"/>
    </row>
    <row r="184" spans="8:12" ht="12.75">
      <c r="H184" s="24"/>
      <c r="L184" s="24"/>
    </row>
    <row r="185" spans="8:12" ht="12.75">
      <c r="H185" s="24"/>
      <c r="L185" s="24"/>
    </row>
    <row r="186" spans="8:12" ht="12.75">
      <c r="H186" s="24"/>
      <c r="L186" s="24"/>
    </row>
    <row r="187" spans="8:12" ht="12.75">
      <c r="H187" s="24"/>
      <c r="L187" s="24"/>
    </row>
    <row r="188" spans="8:12" ht="12.75">
      <c r="H188" s="24"/>
      <c r="L188" s="24"/>
    </row>
    <row r="189" spans="8:12" ht="12.75">
      <c r="H189" s="24"/>
      <c r="L189" s="24"/>
    </row>
    <row r="190" spans="8:12" ht="12.75">
      <c r="H190" s="24"/>
      <c r="L190" s="24"/>
    </row>
    <row r="191" spans="8:12" ht="12.75">
      <c r="H191" s="24"/>
      <c r="L191" s="24"/>
    </row>
    <row r="192" spans="8:12" ht="12.75">
      <c r="H192" s="24"/>
      <c r="L192" s="24"/>
    </row>
    <row r="193" spans="8:12" ht="12.75">
      <c r="H193" s="24"/>
      <c r="L193" s="24"/>
    </row>
    <row r="194" spans="8:12" ht="12.75">
      <c r="H194" s="24"/>
      <c r="L194" s="24"/>
    </row>
    <row r="195" spans="8:12" ht="12.75">
      <c r="H195" s="24"/>
      <c r="L195" s="24"/>
    </row>
    <row r="196" spans="8:12" ht="12.75">
      <c r="H196" s="24"/>
      <c r="L196" s="24"/>
    </row>
    <row r="197" spans="8:12" ht="12.75">
      <c r="H197" s="24"/>
      <c r="L197" s="24"/>
    </row>
    <row r="198" spans="8:12" ht="12.75">
      <c r="H198" s="24"/>
      <c r="L198" s="24"/>
    </row>
    <row r="199" spans="8:12" ht="12.75">
      <c r="H199" s="24"/>
      <c r="L199" s="24"/>
    </row>
    <row r="200" spans="8:12" ht="12.75">
      <c r="H200" s="24"/>
      <c r="L200" s="24"/>
    </row>
    <row r="201" spans="8:12" ht="12.75">
      <c r="H201" s="24"/>
      <c r="L201" s="24"/>
    </row>
    <row r="202" spans="8:12" ht="12.75">
      <c r="H202" s="24"/>
      <c r="L202" s="24"/>
    </row>
    <row r="203" spans="8:12" ht="12.75">
      <c r="H203" s="24"/>
      <c r="L203" s="24"/>
    </row>
    <row r="204" spans="8:12" ht="12.75">
      <c r="H204" s="24"/>
      <c r="L204" s="24"/>
    </row>
    <row r="205" spans="8:12" ht="12.75">
      <c r="H205" s="24"/>
      <c r="L205" s="24"/>
    </row>
    <row r="206" spans="8:12" ht="12.75">
      <c r="H206" s="24"/>
      <c r="L206" s="24"/>
    </row>
    <row r="207" spans="8:12" ht="12.75">
      <c r="H207" s="24"/>
      <c r="L207" s="24"/>
    </row>
    <row r="208" spans="8:12" ht="12.75">
      <c r="H208" s="24"/>
      <c r="L208" s="24"/>
    </row>
    <row r="209" spans="8:12" ht="12.75">
      <c r="H209" s="24"/>
      <c r="L209" s="24"/>
    </row>
    <row r="210" spans="8:12" ht="12.75">
      <c r="H210" s="24"/>
      <c r="L210" s="24"/>
    </row>
    <row r="211" spans="8:12" ht="12.75">
      <c r="H211" s="24"/>
      <c r="L211" s="24"/>
    </row>
    <row r="212" spans="8:12" ht="12.75">
      <c r="H212" s="24"/>
      <c r="L212" s="24"/>
    </row>
    <row r="213" spans="8:12" ht="12.75">
      <c r="H213" s="24"/>
      <c r="L213" s="24"/>
    </row>
    <row r="214" spans="8:12" ht="12.75">
      <c r="H214" s="24"/>
      <c r="L214" s="24"/>
    </row>
    <row r="215" spans="8:12" ht="12.75">
      <c r="H215" s="24"/>
      <c r="L215" s="24"/>
    </row>
    <row r="216" spans="8:12" ht="12.75">
      <c r="H216" s="24"/>
      <c r="L216" s="24"/>
    </row>
    <row r="217" spans="8:12" ht="12.75">
      <c r="H217" s="24"/>
      <c r="L217" s="24"/>
    </row>
    <row r="218" spans="8:12" ht="12.75">
      <c r="H218" s="24"/>
      <c r="L218" s="24"/>
    </row>
    <row r="219" spans="8:12" ht="12.75">
      <c r="H219" s="24"/>
      <c r="L219" s="24"/>
    </row>
    <row r="220" spans="8:12" ht="12.75">
      <c r="H220" s="24"/>
      <c r="L220" s="24"/>
    </row>
    <row r="221" spans="8:12" ht="12.75">
      <c r="H221" s="24"/>
      <c r="L221" s="24"/>
    </row>
    <row r="222" spans="8:12" ht="12.75">
      <c r="H222" s="24"/>
      <c r="L222" s="24"/>
    </row>
    <row r="223" spans="8:12" ht="12.75">
      <c r="H223" s="24"/>
      <c r="L223" s="24"/>
    </row>
    <row r="224" spans="8:12" ht="12.75">
      <c r="H224" s="24"/>
      <c r="L224" s="24"/>
    </row>
    <row r="225" spans="8:12" ht="12.75">
      <c r="H225" s="24"/>
      <c r="L225" s="24"/>
    </row>
    <row r="226" spans="8:12" ht="12.75">
      <c r="H226" s="24"/>
      <c r="L226" s="24"/>
    </row>
    <row r="227" spans="8:12" ht="12.75">
      <c r="H227" s="24"/>
      <c r="L227" s="24"/>
    </row>
    <row r="228" spans="8:12" ht="12.75">
      <c r="H228" s="24"/>
      <c r="L228" s="24"/>
    </row>
    <row r="229" spans="8:12" ht="12.75">
      <c r="H229" s="24"/>
      <c r="L229" s="24"/>
    </row>
    <row r="230" spans="8:12" ht="12.75">
      <c r="H230" s="24"/>
      <c r="L230" s="24"/>
    </row>
    <row r="231" spans="8:12" ht="12.75">
      <c r="H231" s="24"/>
      <c r="L231" s="24"/>
    </row>
    <row r="232" spans="8:12" ht="12.75">
      <c r="H232" s="24"/>
      <c r="L232" s="24"/>
    </row>
    <row r="233" spans="8:12" ht="12.75">
      <c r="H233" s="24"/>
      <c r="L233" s="24"/>
    </row>
    <row r="234" spans="8:12" ht="12.75">
      <c r="H234" s="24"/>
      <c r="L234" s="24"/>
    </row>
    <row r="235" spans="8:12" ht="12.75">
      <c r="H235" s="24"/>
      <c r="L235" s="24"/>
    </row>
    <row r="236" spans="8:12" ht="12.75">
      <c r="H236" s="24"/>
      <c r="L236" s="24"/>
    </row>
    <row r="237" spans="8:12" ht="12.75">
      <c r="H237" s="24"/>
      <c r="L237" s="24"/>
    </row>
    <row r="238" spans="8:12" ht="12.75">
      <c r="H238" s="24"/>
      <c r="L238" s="24"/>
    </row>
    <row r="239" spans="8:12" ht="12.75">
      <c r="H239" s="24"/>
      <c r="L239" s="24"/>
    </row>
    <row r="240" spans="8:12" ht="12.75">
      <c r="H240" s="24"/>
      <c r="L240" s="24"/>
    </row>
    <row r="241" spans="8:12" ht="12.75">
      <c r="H241" s="24"/>
      <c r="L241" s="24"/>
    </row>
    <row r="242" spans="8:12" ht="12.75">
      <c r="H242" s="24"/>
      <c r="L242" s="24"/>
    </row>
    <row r="243" spans="8:12" ht="12.75">
      <c r="H243" s="24"/>
      <c r="L243" s="24"/>
    </row>
    <row r="244" spans="8:12" ht="12.75">
      <c r="H244" s="24"/>
      <c r="L244" s="24"/>
    </row>
    <row r="245" spans="8:12" ht="12.75">
      <c r="H245" s="24"/>
      <c r="L245" s="24"/>
    </row>
    <row r="246" spans="8:12" ht="12.75">
      <c r="H246" s="24"/>
      <c r="L246" s="24"/>
    </row>
    <row r="247" spans="8:12" ht="12.75">
      <c r="H247" s="24"/>
      <c r="L247" s="24"/>
    </row>
    <row r="248" spans="8:12" ht="12.75">
      <c r="H248" s="24"/>
      <c r="L248" s="24"/>
    </row>
    <row r="249" spans="8:12" ht="12.75">
      <c r="H249" s="24"/>
      <c r="L249" s="24"/>
    </row>
    <row r="250" spans="8:12" ht="12.75">
      <c r="H250" s="24"/>
      <c r="L250" s="24"/>
    </row>
    <row r="251" spans="8:12" ht="12.75">
      <c r="H251" s="24"/>
      <c r="L251" s="24"/>
    </row>
    <row r="252" spans="8:12" ht="12.75">
      <c r="H252" s="24"/>
      <c r="L252" s="24"/>
    </row>
    <row r="253" spans="8:12" ht="12.75">
      <c r="H253" s="24"/>
      <c r="L253" s="24"/>
    </row>
    <row r="254" spans="8:12" ht="12.75">
      <c r="H254" s="24"/>
      <c r="L254" s="24"/>
    </row>
    <row r="255" spans="8:12" ht="12.75">
      <c r="H255" s="24"/>
      <c r="L255" s="24"/>
    </row>
    <row r="256" spans="8:12" ht="12.75">
      <c r="H256" s="24"/>
      <c r="L256" s="24"/>
    </row>
    <row r="257" spans="8:12" ht="12.75">
      <c r="H257" s="24"/>
      <c r="L257" s="24"/>
    </row>
    <row r="258" spans="8:12" ht="12.75">
      <c r="H258" s="24"/>
      <c r="L258" s="24"/>
    </row>
    <row r="259" spans="8:12" ht="12.75">
      <c r="H259" s="24"/>
      <c r="L259" s="24"/>
    </row>
    <row r="260" spans="8:12" ht="12.75">
      <c r="H260" s="24"/>
      <c r="L260" s="24"/>
    </row>
    <row r="261" spans="8:12" ht="12.75">
      <c r="H261" s="24"/>
      <c r="L261" s="24"/>
    </row>
    <row r="262" spans="8:12" ht="12.75">
      <c r="H262" s="24"/>
      <c r="L262" s="24"/>
    </row>
    <row r="263" spans="8:12" ht="12.75">
      <c r="H263" s="24"/>
      <c r="L263" s="24"/>
    </row>
    <row r="264" spans="8:12" ht="12.75">
      <c r="H264" s="24"/>
      <c r="L264" s="24"/>
    </row>
    <row r="265" spans="8:12" ht="12.75">
      <c r="H265" s="24"/>
      <c r="L265" s="24"/>
    </row>
    <row r="266" spans="8:12" ht="12.75">
      <c r="H266" s="24"/>
      <c r="L266" s="24"/>
    </row>
    <row r="267" spans="8:12" ht="12.75">
      <c r="H267" s="24"/>
      <c r="L267" s="24"/>
    </row>
    <row r="268" spans="8:12" ht="12.75">
      <c r="H268" s="24"/>
      <c r="L268" s="24"/>
    </row>
    <row r="269" spans="8:12" ht="12.75">
      <c r="H269" s="24"/>
      <c r="L269" s="24"/>
    </row>
    <row r="270" spans="8:12" ht="12.75">
      <c r="H270" s="24"/>
      <c r="L270" s="24"/>
    </row>
    <row r="271" spans="8:12" ht="12.75">
      <c r="H271" s="24"/>
      <c r="L271" s="24"/>
    </row>
    <row r="272" spans="8:12" ht="12.75">
      <c r="H272" s="24"/>
      <c r="L272" s="24"/>
    </row>
    <row r="273" spans="8:12" ht="12.75">
      <c r="H273" s="24"/>
      <c r="L273" s="24"/>
    </row>
    <row r="274" spans="8:12" ht="12.75">
      <c r="H274" s="24"/>
      <c r="L274" s="24"/>
    </row>
    <row r="275" spans="8:12" ht="12.75">
      <c r="H275" s="24"/>
      <c r="L275" s="24"/>
    </row>
    <row r="276" spans="8:12" ht="12.75">
      <c r="H276" s="24"/>
      <c r="L276" s="24"/>
    </row>
    <row r="277" spans="8:12" ht="12.75">
      <c r="H277" s="24"/>
      <c r="L277" s="24"/>
    </row>
    <row r="278" spans="8:12" ht="12.75">
      <c r="H278" s="24"/>
      <c r="L278" s="24"/>
    </row>
    <row r="279" spans="8:12" ht="12.75">
      <c r="H279" s="24"/>
      <c r="L279" s="24"/>
    </row>
    <row r="280" spans="8:12" ht="12.75">
      <c r="H280" s="24"/>
      <c r="L280" s="24"/>
    </row>
    <row r="281" spans="8:12" ht="12.75">
      <c r="H281" s="24"/>
      <c r="L281" s="24"/>
    </row>
    <row r="282" spans="8:12" ht="12.75">
      <c r="H282" s="24"/>
      <c r="L282" s="24"/>
    </row>
    <row r="283" spans="8:12" ht="12.75">
      <c r="H283" s="24"/>
      <c r="L283" s="24"/>
    </row>
    <row r="284" spans="8:12" ht="12.75">
      <c r="H284" s="24"/>
      <c r="L284" s="24"/>
    </row>
    <row r="285" spans="8:12" ht="12.75">
      <c r="H285" s="24"/>
      <c r="L285" s="24"/>
    </row>
    <row r="286" spans="8:12" ht="12.75">
      <c r="H286" s="24"/>
      <c r="L286" s="24"/>
    </row>
    <row r="287" spans="8:12" ht="12.75">
      <c r="H287" s="24"/>
      <c r="L287" s="24"/>
    </row>
    <row r="288" spans="8:12" ht="12.75">
      <c r="H288" s="24"/>
      <c r="L288" s="24"/>
    </row>
    <row r="289" spans="8:12" ht="12.75">
      <c r="H289" s="24"/>
      <c r="L289" s="24"/>
    </row>
    <row r="290" spans="8:12" ht="12.75">
      <c r="H290" s="24"/>
      <c r="L290" s="24"/>
    </row>
    <row r="291" spans="8:12" ht="12.75">
      <c r="H291" s="24"/>
      <c r="L291" s="24"/>
    </row>
    <row r="292" spans="8:12" ht="12.75">
      <c r="H292" s="24"/>
      <c r="L292" s="24"/>
    </row>
    <row r="293" spans="8:12" ht="12.75">
      <c r="H293" s="24"/>
      <c r="L293" s="24"/>
    </row>
    <row r="294" spans="8:12" ht="12.75">
      <c r="H294" s="24"/>
      <c r="L294" s="24"/>
    </row>
    <row r="295" spans="8:12" ht="12.75">
      <c r="H295" s="24"/>
      <c r="L295" s="24"/>
    </row>
    <row r="296" spans="8:12" ht="12.75">
      <c r="H296" s="24"/>
      <c r="L296" s="24"/>
    </row>
    <row r="297" spans="8:12" ht="12.75">
      <c r="H297" s="24"/>
      <c r="L297" s="24"/>
    </row>
    <row r="298" spans="8:12" ht="12.75">
      <c r="H298" s="24"/>
      <c r="L298" s="24"/>
    </row>
    <row r="299" spans="8:12" ht="12.75">
      <c r="H299" s="24"/>
      <c r="L299" s="24"/>
    </row>
    <row r="300" spans="8:12" ht="12.75">
      <c r="H300" s="24"/>
      <c r="L300" s="24"/>
    </row>
    <row r="301" spans="8:12" ht="12.75">
      <c r="H301" s="24"/>
      <c r="L301" s="24"/>
    </row>
    <row r="302" spans="8:12" ht="12.75">
      <c r="H302" s="24"/>
      <c r="L302" s="24"/>
    </row>
    <row r="303" spans="8:12" ht="12.75">
      <c r="H303" s="24"/>
      <c r="L303" s="24"/>
    </row>
    <row r="304" spans="8:12" ht="12.75">
      <c r="H304" s="24"/>
      <c r="L304" s="24"/>
    </row>
    <row r="305" spans="8:12" ht="12.75">
      <c r="H305" s="24"/>
      <c r="L305" s="24"/>
    </row>
    <row r="306" spans="8:12" ht="12.75">
      <c r="H306" s="24"/>
      <c r="L306" s="24"/>
    </row>
    <row r="307" spans="8:12" ht="12.75">
      <c r="H307" s="24"/>
      <c r="L307" s="24"/>
    </row>
    <row r="308" spans="8:12" ht="12.75">
      <c r="H308" s="24"/>
      <c r="L308" s="24"/>
    </row>
    <row r="309" spans="8:12" ht="12.75">
      <c r="H309" s="24"/>
      <c r="L309" s="24"/>
    </row>
    <row r="310" spans="8:12" ht="12.75">
      <c r="H310" s="24"/>
      <c r="L310" s="24"/>
    </row>
    <row r="311" spans="8:12" ht="12.75">
      <c r="H311" s="24"/>
      <c r="L311" s="24"/>
    </row>
    <row r="312" spans="8:12" ht="12.75">
      <c r="H312" s="24"/>
      <c r="L312" s="24"/>
    </row>
    <row r="313" spans="8:12" ht="12.75">
      <c r="H313" s="24"/>
      <c r="L313" s="24"/>
    </row>
    <row r="314" spans="8:12" ht="12.75">
      <c r="H314" s="24"/>
      <c r="L314" s="24"/>
    </row>
    <row r="315" spans="8:12" ht="12.75">
      <c r="H315" s="24"/>
      <c r="L315" s="24"/>
    </row>
    <row r="316" spans="8:12" ht="12.75">
      <c r="H316" s="24"/>
      <c r="L316" s="24"/>
    </row>
    <row r="317" spans="8:12" ht="12.75">
      <c r="H317" s="24"/>
      <c r="L317" s="24"/>
    </row>
    <row r="318" spans="8:12" ht="12.75">
      <c r="H318" s="24"/>
      <c r="L318" s="24"/>
    </row>
    <row r="319" spans="8:12" ht="12.75">
      <c r="H319" s="24"/>
      <c r="L319" s="24"/>
    </row>
    <row r="320" spans="8:12" ht="12.75">
      <c r="H320" s="24"/>
      <c r="L320" s="24"/>
    </row>
    <row r="321" spans="8:12" ht="12.75">
      <c r="H321" s="24"/>
      <c r="L321" s="24"/>
    </row>
    <row r="322" spans="8:12" ht="12.75">
      <c r="H322" s="24"/>
      <c r="L322" s="24"/>
    </row>
    <row r="323" spans="8:12" ht="12.75">
      <c r="H323" s="24"/>
      <c r="L323" s="24"/>
    </row>
    <row r="324" spans="8:12" ht="12.75">
      <c r="H324" s="24"/>
      <c r="L324" s="24"/>
    </row>
    <row r="325" spans="8:12" ht="12.75">
      <c r="H325" s="24"/>
      <c r="L325" s="24"/>
    </row>
    <row r="326" spans="8:12" ht="12.75">
      <c r="H326" s="24"/>
      <c r="L326" s="24"/>
    </row>
    <row r="327" spans="8:12" ht="12.75">
      <c r="H327" s="24"/>
      <c r="L327" s="24"/>
    </row>
    <row r="328" spans="8:12" ht="12.75">
      <c r="H328" s="24"/>
      <c r="L328" s="24"/>
    </row>
    <row r="329" spans="8:12" ht="12.75">
      <c r="H329" s="24"/>
      <c r="L329" s="24"/>
    </row>
    <row r="330" spans="8:12" ht="12.75">
      <c r="H330" s="24"/>
      <c r="L330" s="24"/>
    </row>
    <row r="331" spans="8:12" ht="12.75">
      <c r="H331" s="24"/>
      <c r="L331" s="24"/>
    </row>
    <row r="332" spans="8:12" ht="12.75">
      <c r="H332" s="24"/>
      <c r="L332" s="24"/>
    </row>
    <row r="333" spans="8:12" ht="12.75">
      <c r="H333" s="24"/>
      <c r="L333" s="24"/>
    </row>
    <row r="334" spans="8:12" ht="12.75">
      <c r="H334" s="24"/>
      <c r="L334" s="24"/>
    </row>
    <row r="335" spans="8:12" ht="12.75">
      <c r="H335" s="24"/>
      <c r="L335" s="24"/>
    </row>
    <row r="336" spans="8:12" ht="12.75">
      <c r="H336" s="24"/>
      <c r="L336" s="24"/>
    </row>
    <row r="337" spans="8:12" ht="12.75">
      <c r="H337" s="24"/>
      <c r="L337" s="24"/>
    </row>
    <row r="338" spans="8:12" ht="12.75">
      <c r="H338" s="24"/>
      <c r="L338" s="24"/>
    </row>
    <row r="339" spans="8:12" ht="12.75">
      <c r="H339" s="24"/>
      <c r="L339" s="24"/>
    </row>
    <row r="340" spans="8:12" ht="12.75">
      <c r="H340" s="24"/>
      <c r="L340" s="24"/>
    </row>
    <row r="341" spans="8:12" ht="12.75">
      <c r="H341" s="24"/>
      <c r="L341" s="24"/>
    </row>
    <row r="342" spans="8:12" ht="12.75">
      <c r="H342" s="24"/>
      <c r="L342" s="24"/>
    </row>
    <row r="343" spans="8:12" ht="12.75">
      <c r="H343" s="24"/>
      <c r="L343" s="24"/>
    </row>
    <row r="344" spans="8:12" ht="12.75">
      <c r="H344" s="24"/>
      <c r="L344" s="24"/>
    </row>
    <row r="345" spans="8:12" ht="12.75">
      <c r="H345" s="24"/>
      <c r="L345" s="24"/>
    </row>
    <row r="346" spans="8:12" ht="12.75">
      <c r="H346" s="24"/>
      <c r="L346" s="24"/>
    </row>
    <row r="347" spans="8:12" ht="12.75">
      <c r="H347" s="24"/>
      <c r="L347" s="24"/>
    </row>
    <row r="348" spans="8:12" ht="12.75">
      <c r="H348" s="24"/>
      <c r="L348" s="24"/>
    </row>
    <row r="349" spans="8:12" ht="12.75">
      <c r="H349" s="24"/>
      <c r="L349" s="24"/>
    </row>
    <row r="350" spans="8:12" ht="12.75">
      <c r="H350" s="24"/>
      <c r="L350" s="24"/>
    </row>
    <row r="351" spans="8:12" ht="12.75">
      <c r="H351" s="24"/>
      <c r="L351" s="24"/>
    </row>
    <row r="352" spans="8:12" ht="12.75">
      <c r="H352" s="24"/>
      <c r="L352" s="24"/>
    </row>
    <row r="353" spans="8:12" ht="12.75">
      <c r="H353" s="24"/>
      <c r="L353" s="24"/>
    </row>
    <row r="354" spans="8:12" ht="12.75">
      <c r="H354" s="24"/>
      <c r="L354" s="24"/>
    </row>
    <row r="355" spans="8:12" ht="12.75">
      <c r="H355" s="24"/>
      <c r="L355" s="24"/>
    </row>
    <row r="356" spans="8:12" ht="12.75">
      <c r="H356" s="24"/>
      <c r="L356" s="24"/>
    </row>
    <row r="357" spans="8:12" ht="12.75">
      <c r="H357" s="24"/>
      <c r="L357" s="24"/>
    </row>
    <row r="358" spans="8:12" ht="12.75">
      <c r="H358" s="24"/>
      <c r="L358" s="24"/>
    </row>
    <row r="359" spans="8:12" ht="12.75">
      <c r="H359" s="24"/>
      <c r="L359" s="24"/>
    </row>
    <row r="360" spans="8:12" ht="12.75">
      <c r="H360" s="24"/>
      <c r="L360" s="24"/>
    </row>
    <row r="361" spans="8:12" ht="12.75">
      <c r="H361" s="24"/>
      <c r="L361" s="24"/>
    </row>
    <row r="362" spans="8:12" ht="12.75">
      <c r="H362" s="24"/>
      <c r="L362" s="24"/>
    </row>
    <row r="363" spans="8:12" ht="12.75">
      <c r="H363" s="24"/>
      <c r="L363" s="24"/>
    </row>
    <row r="364" spans="8:12" ht="12.75">
      <c r="H364" s="24"/>
      <c r="L364" s="24"/>
    </row>
    <row r="365" spans="8:12" ht="12.75">
      <c r="H365" s="24"/>
      <c r="L365" s="24"/>
    </row>
    <row r="366" spans="8:12" ht="12.75">
      <c r="H366" s="24"/>
      <c r="L366" s="24"/>
    </row>
    <row r="367" spans="8:12" ht="12.75">
      <c r="H367" s="24"/>
      <c r="L367" s="24"/>
    </row>
    <row r="368" spans="8:12" ht="12.75">
      <c r="H368" s="24"/>
      <c r="L368" s="24"/>
    </row>
    <row r="369" spans="8:12" ht="12.75">
      <c r="H369" s="24"/>
      <c r="L369" s="24"/>
    </row>
    <row r="370" spans="8:12" ht="12.75">
      <c r="H370" s="24"/>
      <c r="L370" s="24"/>
    </row>
    <row r="371" spans="8:12" ht="12.75">
      <c r="H371" s="24"/>
      <c r="L371" s="24"/>
    </row>
    <row r="372" spans="8:12" ht="12.75">
      <c r="H372" s="24"/>
      <c r="L372" s="24"/>
    </row>
    <row r="373" spans="8:12" ht="12.75">
      <c r="H373" s="24"/>
      <c r="L373" s="24"/>
    </row>
    <row r="374" spans="8:12" ht="12.75">
      <c r="H374" s="24"/>
      <c r="L374" s="24"/>
    </row>
    <row r="375" spans="8:12" ht="12.75">
      <c r="H375" s="24"/>
      <c r="L375" s="24"/>
    </row>
    <row r="376" spans="8:12" ht="12.75">
      <c r="H376" s="24"/>
      <c r="L376" s="24"/>
    </row>
    <row r="377" spans="8:12" ht="12.75">
      <c r="H377" s="24"/>
      <c r="L377" s="24"/>
    </row>
    <row r="378" spans="8:12" ht="12.75">
      <c r="H378" s="24"/>
      <c r="L378" s="24"/>
    </row>
    <row r="379" spans="8:12" ht="12.75">
      <c r="H379" s="24"/>
      <c r="L379" s="24"/>
    </row>
    <row r="380" spans="8:12" ht="12.75">
      <c r="H380" s="24"/>
      <c r="L380" s="24"/>
    </row>
    <row r="381" spans="8:12" ht="12.75">
      <c r="H381" s="24"/>
      <c r="L381" s="24"/>
    </row>
    <row r="382" spans="8:12" ht="12.75">
      <c r="H382" s="24"/>
      <c r="L382" s="24"/>
    </row>
    <row r="383" spans="8:12" ht="12.75">
      <c r="H383" s="24"/>
      <c r="L383" s="24"/>
    </row>
    <row r="384" spans="8:12" ht="12.75">
      <c r="H384" s="24"/>
      <c r="L384" s="24"/>
    </row>
    <row r="385" spans="8:12" ht="12.75">
      <c r="H385" s="24"/>
      <c r="L385" s="24"/>
    </row>
    <row r="386" spans="8:12" ht="12.75">
      <c r="H386" s="24"/>
      <c r="L386" s="24"/>
    </row>
    <row r="387" spans="8:12" ht="12.75">
      <c r="H387" s="24"/>
      <c r="L387" s="24"/>
    </row>
    <row r="388" spans="8:12" ht="12.75">
      <c r="H388" s="24"/>
      <c r="L388" s="24"/>
    </row>
    <row r="389" spans="8:12" ht="12.75">
      <c r="H389" s="24"/>
      <c r="L389" s="24"/>
    </row>
    <row r="390" spans="8:12" ht="12.75">
      <c r="H390" s="24"/>
      <c r="L390" s="24"/>
    </row>
    <row r="391" spans="8:12" ht="12.75">
      <c r="H391" s="24"/>
      <c r="L391" s="24"/>
    </row>
    <row r="392" spans="8:12" ht="12.75">
      <c r="H392" s="24"/>
      <c r="L392" s="24"/>
    </row>
    <row r="393" spans="8:12" ht="12.75">
      <c r="H393" s="24"/>
      <c r="L393" s="24"/>
    </row>
    <row r="394" spans="8:12" ht="12.75">
      <c r="H394" s="24"/>
      <c r="L394" s="24"/>
    </row>
    <row r="395" spans="8:12" ht="12.75">
      <c r="H395" s="24"/>
      <c r="L395" s="24"/>
    </row>
    <row r="396" spans="8:12" ht="12.75">
      <c r="H396" s="24"/>
      <c r="L396" s="24"/>
    </row>
    <row r="397" spans="8:12" ht="12.75">
      <c r="H397" s="24"/>
      <c r="L397" s="24"/>
    </row>
    <row r="398" spans="8:12" ht="12.75">
      <c r="H398" s="24"/>
      <c r="L398" s="24"/>
    </row>
    <row r="399" spans="8:12" ht="12.75">
      <c r="H399" s="24"/>
      <c r="L399" s="24"/>
    </row>
    <row r="400" spans="8:12" ht="12.75">
      <c r="H400" s="24"/>
      <c r="L400" s="24"/>
    </row>
    <row r="401" spans="8:12" ht="12.75">
      <c r="H401" s="24"/>
      <c r="L401" s="24"/>
    </row>
    <row r="402" spans="8:12" ht="12.75">
      <c r="H402" s="24"/>
      <c r="L402" s="24"/>
    </row>
    <row r="403" spans="8:12" ht="12.75">
      <c r="H403" s="24"/>
      <c r="L403" s="24"/>
    </row>
    <row r="404" spans="8:12" ht="12.75">
      <c r="H404" s="24"/>
      <c r="L404" s="24"/>
    </row>
    <row r="405" spans="8:12" ht="12.75">
      <c r="H405" s="24"/>
      <c r="L405" s="24"/>
    </row>
    <row r="406" spans="8:12" ht="12.75">
      <c r="H406" s="24"/>
      <c r="L406" s="24"/>
    </row>
    <row r="407" spans="8:12" ht="12.75">
      <c r="H407" s="24"/>
      <c r="L407" s="24"/>
    </row>
    <row r="408" spans="8:12" ht="12.75">
      <c r="H408" s="24"/>
      <c r="L408" s="24"/>
    </row>
    <row r="409" spans="8:12" ht="12.75">
      <c r="H409" s="24"/>
      <c r="L409" s="24"/>
    </row>
    <row r="410" spans="8:12" ht="12.75">
      <c r="H410" s="24"/>
      <c r="L410" s="24"/>
    </row>
    <row r="411" spans="8:12" ht="12.75">
      <c r="H411" s="24"/>
      <c r="L411" s="24"/>
    </row>
    <row r="412" spans="8:12" ht="12.75">
      <c r="H412" s="24"/>
      <c r="L412" s="24"/>
    </row>
    <row r="413" spans="8:12" ht="12.75">
      <c r="H413" s="24"/>
      <c r="L413" s="24"/>
    </row>
    <row r="414" spans="8:12" ht="12.75">
      <c r="H414" s="24"/>
      <c r="L414" s="24"/>
    </row>
    <row r="415" spans="8:12" ht="12.75">
      <c r="H415" s="24"/>
      <c r="L415" s="24"/>
    </row>
    <row r="416" spans="8:12" ht="12.75">
      <c r="H416" s="24"/>
      <c r="L416" s="24"/>
    </row>
    <row r="417" spans="8:12" ht="12.75">
      <c r="H417" s="24"/>
      <c r="L417" s="24"/>
    </row>
    <row r="418" spans="8:12" ht="12.75">
      <c r="H418" s="24"/>
      <c r="L418" s="24"/>
    </row>
    <row r="419" spans="8:12" ht="12.75">
      <c r="H419" s="24"/>
      <c r="L419" s="24"/>
    </row>
    <row r="420" spans="8:12" ht="12.75">
      <c r="H420" s="24"/>
      <c r="L420" s="24"/>
    </row>
    <row r="421" spans="8:12" ht="12.75">
      <c r="H421" s="24"/>
      <c r="L421" s="24"/>
    </row>
    <row r="422" spans="8:12" ht="12.75">
      <c r="H422" s="24"/>
      <c r="L422" s="24"/>
    </row>
    <row r="423" spans="8:12" ht="12.75">
      <c r="H423" s="24"/>
      <c r="L423" s="24"/>
    </row>
    <row r="424" spans="8:12" ht="12.75">
      <c r="H424" s="24"/>
      <c r="L424" s="24"/>
    </row>
    <row r="425" spans="8:12" ht="12.75">
      <c r="H425" s="24"/>
      <c r="L425" s="24"/>
    </row>
    <row r="426" spans="8:12" ht="12.75">
      <c r="H426" s="24"/>
      <c r="L426" s="24"/>
    </row>
    <row r="427" spans="8:12" ht="12.75">
      <c r="H427" s="24"/>
      <c r="L427" s="24"/>
    </row>
    <row r="428" spans="8:12" ht="12.75">
      <c r="H428" s="24"/>
      <c r="L428" s="24"/>
    </row>
    <row r="429" spans="8:12" ht="12.75">
      <c r="H429" s="24"/>
      <c r="L429" s="24"/>
    </row>
    <row r="430" spans="8:12" ht="12.75">
      <c r="H430" s="24"/>
      <c r="L430" s="24"/>
    </row>
    <row r="431" spans="8:12" ht="12.75">
      <c r="H431" s="24"/>
      <c r="L431" s="24"/>
    </row>
    <row r="432" spans="8:12" ht="12.75">
      <c r="H432" s="24"/>
      <c r="L432" s="24"/>
    </row>
    <row r="433" spans="8:12" ht="12.75">
      <c r="H433" s="24"/>
      <c r="L433" s="24"/>
    </row>
    <row r="434" spans="8:12" ht="12.75">
      <c r="H434" s="24"/>
      <c r="L434" s="24"/>
    </row>
    <row r="435" spans="8:12" ht="12.75">
      <c r="H435" s="24"/>
      <c r="L435" s="24"/>
    </row>
    <row r="436" spans="8:12" ht="12.75">
      <c r="H436" s="24"/>
      <c r="L436" s="24"/>
    </row>
    <row r="437" spans="8:12" ht="12.75">
      <c r="H437" s="24"/>
      <c r="L437" s="24"/>
    </row>
  </sheetData>
  <sheetProtection/>
  <mergeCells count="18">
    <mergeCell ref="B4:E5"/>
    <mergeCell ref="F4:F6"/>
    <mergeCell ref="R5:R6"/>
    <mergeCell ref="S5:S6"/>
    <mergeCell ref="K4:K5"/>
    <mergeCell ref="N5:N6"/>
    <mergeCell ref="I4:I5"/>
    <mergeCell ref="J4:J5"/>
    <mergeCell ref="U5:U6"/>
    <mergeCell ref="V5:V6"/>
    <mergeCell ref="C1:E1"/>
    <mergeCell ref="C2:E3"/>
    <mergeCell ref="O5:O6"/>
    <mergeCell ref="G1:W1"/>
    <mergeCell ref="T5:T6"/>
    <mergeCell ref="W5:W6"/>
    <mergeCell ref="P5:P6"/>
    <mergeCell ref="Q5:Q6"/>
  </mergeCells>
  <conditionalFormatting sqref="N36:N38">
    <cfRule type="cellIs" priority="163" dxfId="0" operator="equal" stopIfTrue="1">
      <formula>0</formula>
    </cfRule>
  </conditionalFormatting>
  <conditionalFormatting sqref="D9">
    <cfRule type="cellIs" priority="159" dxfId="159" operator="greaterThanOrEqual" stopIfTrue="1">
      <formula>70</formula>
    </cfRule>
    <cfRule type="cellIs" priority="160" dxfId="182" operator="lessThan" stopIfTrue="1">
      <formula>70</formula>
    </cfRule>
  </conditionalFormatting>
  <conditionalFormatting sqref="D7">
    <cfRule type="cellIs" priority="157" dxfId="159" operator="greaterThanOrEqual" stopIfTrue="1">
      <formula>70</formula>
    </cfRule>
    <cfRule type="cellIs" priority="158" dxfId="182" operator="lessThan" stopIfTrue="1">
      <formula>70</formula>
    </cfRule>
  </conditionalFormatting>
  <conditionalFormatting sqref="D10:D12">
    <cfRule type="cellIs" priority="155" dxfId="159" operator="greaterThanOrEqual" stopIfTrue="1">
      <formula>70</formula>
    </cfRule>
    <cfRule type="cellIs" priority="156" dxfId="182" operator="lessThan" stopIfTrue="1">
      <formula>70</formula>
    </cfRule>
  </conditionalFormatting>
  <conditionalFormatting sqref="R13">
    <cfRule type="cellIs" priority="72" dxfId="1" operator="equal" stopIfTrue="1">
      <formula>0</formula>
    </cfRule>
  </conditionalFormatting>
  <conditionalFormatting sqref="O7">
    <cfRule type="cellIs" priority="111" dxfId="1" operator="equal" stopIfTrue="1">
      <formula>0</formula>
    </cfRule>
  </conditionalFormatting>
  <conditionalFormatting sqref="O7">
    <cfRule type="cellIs" priority="110" dxfId="2" operator="equal" stopIfTrue="1">
      <formula>0</formula>
    </cfRule>
  </conditionalFormatting>
  <conditionalFormatting sqref="O11">
    <cfRule type="cellIs" priority="109" dxfId="1" operator="equal" stopIfTrue="1">
      <formula>0</formula>
    </cfRule>
  </conditionalFormatting>
  <conditionalFormatting sqref="O11">
    <cfRule type="cellIs" priority="108" dxfId="2" operator="equal" stopIfTrue="1">
      <formula>0</formula>
    </cfRule>
  </conditionalFormatting>
  <conditionalFormatting sqref="P11">
    <cfRule type="cellIs" priority="100" dxfId="1" operator="equal" stopIfTrue="1">
      <formula>0</formula>
    </cfRule>
  </conditionalFormatting>
  <conditionalFormatting sqref="P11">
    <cfRule type="cellIs" priority="99" dxfId="2" operator="equal" stopIfTrue="1">
      <formula>0</formula>
    </cfRule>
  </conditionalFormatting>
  <conditionalFormatting sqref="Q8:Q10 Q12 Q14:Q22 Q27 Q31:Q35">
    <cfRule type="cellIs" priority="96" dxfId="1" operator="equal" stopIfTrue="1">
      <formula>0</formula>
    </cfRule>
  </conditionalFormatting>
  <conditionalFormatting sqref="Q8:Q10 Q12 Q14:Q22 Q27 Q31:Q35">
    <cfRule type="cellIs" priority="95" dxfId="2" operator="equal" stopIfTrue="1">
      <formula>0</formula>
    </cfRule>
  </conditionalFormatting>
  <conditionalFormatting sqref="Q13">
    <cfRule type="cellIs" priority="94" dxfId="1" operator="equal" stopIfTrue="1">
      <formula>0</formula>
    </cfRule>
  </conditionalFormatting>
  <conditionalFormatting sqref="Q13">
    <cfRule type="cellIs" priority="93" dxfId="2" operator="equal" stopIfTrue="1">
      <formula>0</formula>
    </cfRule>
  </conditionalFormatting>
  <conditionalFormatting sqref="Q11">
    <cfRule type="cellIs" priority="90" dxfId="1" operator="equal" stopIfTrue="1">
      <formula>0</formula>
    </cfRule>
  </conditionalFormatting>
  <conditionalFormatting sqref="Q11">
    <cfRule type="cellIs" priority="89" dxfId="2" operator="equal" stopIfTrue="1">
      <formula>0</formula>
    </cfRule>
  </conditionalFormatting>
  <conditionalFormatting sqref="Q24:Q26">
    <cfRule type="cellIs" priority="86" dxfId="1" operator="equal" stopIfTrue="1">
      <formula>0</formula>
    </cfRule>
  </conditionalFormatting>
  <conditionalFormatting sqref="Q24:Q26">
    <cfRule type="cellIs" priority="85" dxfId="2" operator="equal" stopIfTrue="1">
      <formula>0</formula>
    </cfRule>
  </conditionalFormatting>
  <conditionalFormatting sqref="R13">
    <cfRule type="cellIs" priority="71" dxfId="2" operator="equal" stopIfTrue="1">
      <formula>0</formula>
    </cfRule>
  </conditionalFormatting>
  <conditionalFormatting sqref="R11">
    <cfRule type="cellIs" priority="68" dxfId="1" operator="equal" stopIfTrue="1">
      <formula>0</formula>
    </cfRule>
  </conditionalFormatting>
  <conditionalFormatting sqref="R11">
    <cfRule type="cellIs" priority="67" dxfId="2" operator="equal" stopIfTrue="1">
      <formula>0</formula>
    </cfRule>
  </conditionalFormatting>
  <conditionalFormatting sqref="R24:R26">
    <cfRule type="cellIs" priority="64" dxfId="1" operator="equal" stopIfTrue="1">
      <formula>0</formula>
    </cfRule>
  </conditionalFormatting>
  <conditionalFormatting sqref="R24:R26">
    <cfRule type="cellIs" priority="63" dxfId="2" operator="equal" stopIfTrue="1">
      <formula>0</formula>
    </cfRule>
  </conditionalFormatting>
  <conditionalFormatting sqref="T7:T30">
    <cfRule type="cellIs" priority="48" dxfId="1" operator="equal" stopIfTrue="1">
      <formula>0</formula>
    </cfRule>
    <cfRule type="colorScale" priority="43" dxfId="1050">
      <colorScale>
        <cfvo type="num" val="0"/>
        <cfvo type="num" val="1"/>
        <color theme="0" tint="-0.1499900072813034"/>
        <color theme="0"/>
      </colorScale>
    </cfRule>
    <cfRule type="colorScale" priority="4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T7:T30">
    <cfRule type="cellIs" priority="47" dxfId="0" operator="equal" stopIfTrue="1">
      <formula>0</formula>
    </cfRule>
  </conditionalFormatting>
  <conditionalFormatting sqref="T7:T30">
    <cfRule type="colorScale" priority="45" dxfId="1050">
      <colorScale>
        <cfvo type="num" val="0"/>
        <cfvo type="num" val="1"/>
        <color theme="0" tint="-0.1499900072813034"/>
        <color theme="0"/>
      </colorScale>
    </cfRule>
    <cfRule type="colorScale" priority="4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0">
    <cfRule type="cellIs" priority="42" dxfId="1" operator="equal" stopIfTrue="1">
      <formula>0</formula>
    </cfRule>
    <cfRule type="colorScale" priority="37" dxfId="1050">
      <colorScale>
        <cfvo type="num" val="0"/>
        <cfvo type="num" val="1"/>
        <color theme="0" tint="-0.1499900072813034"/>
        <color theme="0"/>
      </colorScale>
    </cfRule>
    <cfRule type="colorScale" priority="3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0">
    <cfRule type="cellIs" priority="41" dxfId="0" operator="equal" stopIfTrue="1">
      <formula>0</formula>
    </cfRule>
  </conditionalFormatting>
  <conditionalFormatting sqref="U7:U30">
    <cfRule type="colorScale" priority="39" dxfId="1050">
      <colorScale>
        <cfvo type="num" val="0"/>
        <cfvo type="num" val="1"/>
        <color theme="0" tint="-0.1499900072813034"/>
        <color theme="0"/>
      </colorScale>
    </cfRule>
    <cfRule type="colorScale" priority="4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V7:V30">
    <cfRule type="cellIs" priority="36" dxfId="1" operator="equal" stopIfTrue="1">
      <formula>0</formula>
    </cfRule>
    <cfRule type="colorScale" priority="31" dxfId="1050">
      <colorScale>
        <cfvo type="num" val="0"/>
        <cfvo type="num" val="1"/>
        <color theme="0" tint="-0.1499900072813034"/>
        <color theme="0"/>
      </colorScale>
    </cfRule>
    <cfRule type="colorScale" priority="3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V7:V30">
    <cfRule type="cellIs" priority="35" dxfId="0" operator="equal" stopIfTrue="1">
      <formula>0</formula>
    </cfRule>
  </conditionalFormatting>
  <conditionalFormatting sqref="V7:V30">
    <cfRule type="colorScale" priority="33" dxfId="1050">
      <colorScale>
        <cfvo type="num" val="0"/>
        <cfvo type="num" val="1"/>
        <color theme="0" tint="-0.1499900072813034"/>
        <color theme="0"/>
      </colorScale>
    </cfRule>
    <cfRule type="colorScale" priority="3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W25:W33">
    <cfRule type="cellIs" priority="30" dxfId="1" operator="equal" stopIfTrue="1">
      <formula>0</formula>
    </cfRule>
    <cfRule type="colorScale" priority="25" dxfId="1050">
      <colorScale>
        <cfvo type="num" val="0"/>
        <cfvo type="num" val="1"/>
        <color theme="0" tint="-0.1499900072813034"/>
        <color theme="0"/>
      </colorScale>
    </cfRule>
    <cfRule type="colorScale" priority="2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W25:W33">
    <cfRule type="cellIs" priority="29" dxfId="0" operator="equal" stopIfTrue="1">
      <formula>0</formula>
    </cfRule>
  </conditionalFormatting>
  <conditionalFormatting sqref="W25:W33">
    <cfRule type="colorScale" priority="27" dxfId="1050">
      <colorScale>
        <cfvo type="num" val="0"/>
        <cfvo type="num" val="1"/>
        <color theme="0" tint="-0.1499900072813034"/>
        <color theme="0"/>
      </colorScale>
    </cfRule>
    <cfRule type="colorScale" priority="2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0">
    <cfRule type="cellIs" priority="14" dxfId="1" operator="equal" stopIfTrue="1">
      <formula>0</formula>
    </cfRule>
    <cfRule type="colorScale" priority="9" dxfId="1050">
      <colorScale>
        <cfvo type="num" val="0"/>
        <cfvo type="num" val="1"/>
        <color theme="0" tint="-0.1499900072813034"/>
        <color theme="0"/>
      </colorScale>
    </cfRule>
    <cfRule type="colorScale" priority="1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0">
    <cfRule type="cellIs" priority="13" dxfId="0" operator="equal" stopIfTrue="1">
      <formula>0</formula>
    </cfRule>
  </conditionalFormatting>
  <conditionalFormatting sqref="U7:U30">
    <cfRule type="colorScale" priority="11" dxfId="1050">
      <colorScale>
        <cfvo type="num" val="0"/>
        <cfvo type="num" val="1"/>
        <color theme="0" tint="-0.1499900072813034"/>
        <color theme="0"/>
      </colorScale>
    </cfRule>
    <cfRule type="colorScale" priority="1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R23">
    <cfRule type="cellIs" priority="78" dxfId="1" operator="equal" stopIfTrue="1">
      <formula>0</formula>
    </cfRule>
  </conditionalFormatting>
  <conditionalFormatting sqref="O40">
    <cfRule type="cellIs" priority="166" dxfId="1" operator="lessThanOrEqual" stopIfTrue="1">
      <formula>0</formula>
    </cfRule>
  </conditionalFormatting>
  <conditionalFormatting sqref="P36:P38">
    <cfRule type="cellIs" priority="165" dxfId="0" operator="equal" stopIfTrue="1">
      <formula>0</formula>
    </cfRule>
  </conditionalFormatting>
  <conditionalFormatting sqref="O37:O38">
    <cfRule type="cellIs" priority="164" dxfId="0" operator="equal" stopIfTrue="1">
      <formula>0</formula>
    </cfRule>
  </conditionalFormatting>
  <conditionalFormatting sqref="D8">
    <cfRule type="cellIs" priority="161" dxfId="159" operator="greaterThanOrEqual" stopIfTrue="1">
      <formula>70</formula>
    </cfRule>
    <cfRule type="cellIs" priority="162" dxfId="182" operator="lessThan" stopIfTrue="1">
      <formula>70</formula>
    </cfRule>
  </conditionalFormatting>
  <conditionalFormatting sqref="D34:D35">
    <cfRule type="cellIs" priority="125" dxfId="159" operator="greaterThanOrEqual" stopIfTrue="1">
      <formula>70</formula>
    </cfRule>
    <cfRule type="cellIs" priority="126" dxfId="182" operator="lessThan" stopIfTrue="1">
      <formula>70</formula>
    </cfRule>
  </conditionalFormatting>
  <conditionalFormatting sqref="D17">
    <cfRule type="cellIs" priority="153" dxfId="159" operator="greaterThanOrEqual" stopIfTrue="1">
      <formula>70</formula>
    </cfRule>
    <cfRule type="cellIs" priority="154" dxfId="182" operator="lessThan" stopIfTrue="1">
      <formula>70</formula>
    </cfRule>
  </conditionalFormatting>
  <conditionalFormatting sqref="D18:D21">
    <cfRule type="cellIs" priority="149" dxfId="159" operator="greaterThanOrEqual" stopIfTrue="1">
      <formula>70</formula>
    </cfRule>
    <cfRule type="cellIs" priority="150" dxfId="182" operator="lessThan" stopIfTrue="1">
      <formula>70</formula>
    </cfRule>
  </conditionalFormatting>
  <conditionalFormatting sqref="D13:D16">
    <cfRule type="cellIs" priority="151" dxfId="159" operator="greaterThanOrEqual" stopIfTrue="1">
      <formula>70</formula>
    </cfRule>
    <cfRule type="cellIs" priority="152" dxfId="182" operator="lessThan" stopIfTrue="1">
      <formula>70</formula>
    </cfRule>
  </conditionalFormatting>
  <conditionalFormatting sqref="D23">
    <cfRule type="cellIs" priority="147" dxfId="159" operator="greaterThanOrEqual" stopIfTrue="1">
      <formula>70</formula>
    </cfRule>
    <cfRule type="cellIs" priority="148" dxfId="182" operator="lessThan" stopIfTrue="1">
      <formula>70</formula>
    </cfRule>
  </conditionalFormatting>
  <conditionalFormatting sqref="D22">
    <cfRule type="cellIs" priority="145" dxfId="159" operator="greaterThanOrEqual" stopIfTrue="1">
      <formula>70</formula>
    </cfRule>
    <cfRule type="cellIs" priority="146" dxfId="182" operator="lessThan" stopIfTrue="1">
      <formula>70</formula>
    </cfRule>
  </conditionalFormatting>
  <conditionalFormatting sqref="D31">
    <cfRule type="cellIs" priority="129" dxfId="159" operator="greaterThanOrEqual" stopIfTrue="1">
      <formula>70</formula>
    </cfRule>
    <cfRule type="cellIs" priority="130" dxfId="182" operator="lessThan" stopIfTrue="1">
      <formula>70</formula>
    </cfRule>
  </conditionalFormatting>
  <conditionalFormatting sqref="D32">
    <cfRule type="cellIs" priority="133" dxfId="159" operator="greaterThanOrEqual" stopIfTrue="1">
      <formula>70</formula>
    </cfRule>
    <cfRule type="cellIs" priority="134" dxfId="182" operator="lessThan" stopIfTrue="1">
      <formula>70</formula>
    </cfRule>
  </conditionalFormatting>
  <conditionalFormatting sqref="D33">
    <cfRule type="cellIs" priority="127" dxfId="159" operator="greaterThanOrEqual" stopIfTrue="1">
      <formula>70</formula>
    </cfRule>
    <cfRule type="cellIs" priority="128" dxfId="182" operator="lessThan" stopIfTrue="1">
      <formula>70</formula>
    </cfRule>
  </conditionalFormatting>
  <conditionalFormatting sqref="D29">
    <cfRule type="cellIs" priority="135" dxfId="159" operator="greaterThanOrEqual" stopIfTrue="1">
      <formula>70</formula>
    </cfRule>
    <cfRule type="cellIs" priority="136" dxfId="182" operator="lessThan" stopIfTrue="1">
      <formula>70</formula>
    </cfRule>
  </conditionalFormatting>
  <conditionalFormatting sqref="D27">
    <cfRule type="cellIs" priority="143" dxfId="159" operator="greaterThanOrEqual" stopIfTrue="1">
      <formula>70</formula>
    </cfRule>
    <cfRule type="cellIs" priority="144" dxfId="182" operator="lessThan" stopIfTrue="1">
      <formula>70</formula>
    </cfRule>
  </conditionalFormatting>
  <conditionalFormatting sqref="D26">
    <cfRule type="cellIs" priority="137" dxfId="159" operator="greaterThanOrEqual" stopIfTrue="1">
      <formula>70</formula>
    </cfRule>
    <cfRule type="cellIs" priority="138" dxfId="182" operator="lessThan" stopIfTrue="1">
      <formula>70</formula>
    </cfRule>
  </conditionalFormatting>
  <conditionalFormatting sqref="D28">
    <cfRule type="cellIs" priority="139" dxfId="159" operator="greaterThanOrEqual" stopIfTrue="1">
      <formula>70</formula>
    </cfRule>
    <cfRule type="cellIs" priority="140" dxfId="182" operator="lessThan" stopIfTrue="1">
      <formula>70</formula>
    </cfRule>
  </conditionalFormatting>
  <conditionalFormatting sqref="D24:D25">
    <cfRule type="cellIs" priority="141" dxfId="159" operator="greaterThanOrEqual" stopIfTrue="1">
      <formula>70</formula>
    </cfRule>
    <cfRule type="cellIs" priority="142" dxfId="182" operator="lessThan" stopIfTrue="1">
      <formula>70</formula>
    </cfRule>
  </conditionalFormatting>
  <conditionalFormatting sqref="D30">
    <cfRule type="cellIs" priority="131" dxfId="159" operator="greaterThanOrEqual" stopIfTrue="1">
      <formula>70</formula>
    </cfRule>
    <cfRule type="cellIs" priority="132" dxfId="182" operator="lessThan" stopIfTrue="1">
      <formula>70</formula>
    </cfRule>
  </conditionalFormatting>
  <conditionalFormatting sqref="D36">
    <cfRule type="cellIs" priority="123" dxfId="159" operator="greaterThanOrEqual" stopIfTrue="1">
      <formula>70</formula>
    </cfRule>
    <cfRule type="cellIs" priority="124" dxfId="182" operator="lessThan" stopIfTrue="1">
      <formula>70</formula>
    </cfRule>
  </conditionalFormatting>
  <conditionalFormatting sqref="D37">
    <cfRule type="cellIs" priority="121" dxfId="159" operator="greaterThanOrEqual" stopIfTrue="1">
      <formula>70</formula>
    </cfRule>
    <cfRule type="cellIs" priority="122" dxfId="182" operator="lessThan" stopIfTrue="1">
      <formula>70</formula>
    </cfRule>
  </conditionalFormatting>
  <conditionalFormatting sqref="D38">
    <cfRule type="cellIs" priority="119" dxfId="159" operator="greaterThanOrEqual" stopIfTrue="1">
      <formula>70</formula>
    </cfRule>
    <cfRule type="cellIs" priority="120" dxfId="182" operator="lessThan" stopIfTrue="1">
      <formula>70</formula>
    </cfRule>
  </conditionalFormatting>
  <conditionalFormatting sqref="N7:N35">
    <cfRule type="cellIs" priority="118" dxfId="1" operator="equal" stopIfTrue="1">
      <formula>0</formula>
    </cfRule>
  </conditionalFormatting>
  <conditionalFormatting sqref="N7:N35">
    <cfRule type="cellIs" priority="117" dxfId="2" operator="equal" stopIfTrue="1">
      <formula>0</formula>
    </cfRule>
  </conditionalFormatting>
  <conditionalFormatting sqref="O36">
    <cfRule type="cellIs" priority="116" dxfId="0" operator="equal" stopIfTrue="1">
      <formula>0</formula>
    </cfRule>
  </conditionalFormatting>
  <conditionalFormatting sqref="O8:O10 O14:O35 O12">
    <cfRule type="cellIs" priority="115" dxfId="1" operator="equal" stopIfTrue="1">
      <formula>0</formula>
    </cfRule>
  </conditionalFormatting>
  <conditionalFormatting sqref="O8:O10 O14:O35 O12">
    <cfRule type="cellIs" priority="114" dxfId="2" operator="equal" stopIfTrue="1">
      <formula>0</formula>
    </cfRule>
  </conditionalFormatting>
  <conditionalFormatting sqref="O13">
    <cfRule type="cellIs" priority="113" dxfId="1" operator="equal" stopIfTrue="1">
      <formula>0</formula>
    </cfRule>
  </conditionalFormatting>
  <conditionalFormatting sqref="O13">
    <cfRule type="cellIs" priority="112" dxfId="2" operator="equal" stopIfTrue="1">
      <formula>0</formula>
    </cfRule>
  </conditionalFormatting>
  <conditionalFormatting sqref="O7:O37">
    <cfRule type="cellIs" priority="107" dxfId="14" operator="greaterThan" stopIfTrue="1">
      <formula>0</formula>
    </cfRule>
  </conditionalFormatting>
  <conditionalFormatting sqref="P8:P10 P14:P35 P12 Q23">
    <cfRule type="cellIs" priority="106" dxfId="1" operator="equal" stopIfTrue="1">
      <formula>0</formula>
    </cfRule>
  </conditionalFormatting>
  <conditionalFormatting sqref="P8:P10 P14:P35 P12 Q23">
    <cfRule type="cellIs" priority="105" dxfId="2" operator="equal" stopIfTrue="1">
      <formula>0</formula>
    </cfRule>
  </conditionalFormatting>
  <conditionalFormatting sqref="P13">
    <cfRule type="cellIs" priority="104" dxfId="1" operator="equal" stopIfTrue="1">
      <formula>0</formula>
    </cfRule>
  </conditionalFormatting>
  <conditionalFormatting sqref="P13">
    <cfRule type="cellIs" priority="103" dxfId="2" operator="equal" stopIfTrue="1">
      <formula>0</formula>
    </cfRule>
  </conditionalFormatting>
  <conditionalFormatting sqref="P7">
    <cfRule type="cellIs" priority="102" dxfId="1" operator="equal" stopIfTrue="1">
      <formula>0</formula>
    </cfRule>
  </conditionalFormatting>
  <conditionalFormatting sqref="P7">
    <cfRule type="cellIs" priority="101" dxfId="2" operator="equal" stopIfTrue="1">
      <formula>0</formula>
    </cfRule>
  </conditionalFormatting>
  <conditionalFormatting sqref="P7:P35 Q23">
    <cfRule type="cellIs" priority="97" dxfId="182" operator="greaterThan" stopIfTrue="1">
      <formula>0</formula>
    </cfRule>
    <cfRule type="cellIs" priority="98" dxfId="14" operator="greaterThan" stopIfTrue="1">
      <formula>0</formula>
    </cfRule>
  </conditionalFormatting>
  <conditionalFormatting sqref="Q7">
    <cfRule type="cellIs" priority="92" dxfId="1" operator="equal" stopIfTrue="1">
      <formula>0</formula>
    </cfRule>
  </conditionalFormatting>
  <conditionalFormatting sqref="Q7">
    <cfRule type="cellIs" priority="91" dxfId="2" operator="equal" stopIfTrue="1">
      <formula>0</formula>
    </cfRule>
  </conditionalFormatting>
  <conditionalFormatting sqref="Q7:Q22 Q27 Q31:Q35">
    <cfRule type="cellIs" priority="87" dxfId="182" operator="greaterThan" stopIfTrue="1">
      <formula>0</formula>
    </cfRule>
    <cfRule type="cellIs" priority="88" dxfId="14" operator="greaterThan" stopIfTrue="1">
      <formula>0</formula>
    </cfRule>
  </conditionalFormatting>
  <conditionalFormatting sqref="Q24:Q26">
    <cfRule type="cellIs" priority="83" dxfId="182" operator="greaterThan" stopIfTrue="1">
      <formula>0</formula>
    </cfRule>
    <cfRule type="cellIs" priority="84" dxfId="14" operator="greaterThan" stopIfTrue="1">
      <formula>0</formula>
    </cfRule>
  </conditionalFormatting>
  <conditionalFormatting sqref="Q28:Q30">
    <cfRule type="cellIs" priority="82" dxfId="1" operator="equal" stopIfTrue="1">
      <formula>0</formula>
    </cfRule>
  </conditionalFormatting>
  <conditionalFormatting sqref="Q28:Q30">
    <cfRule type="cellIs" priority="81" dxfId="2" operator="equal" stopIfTrue="1">
      <formula>0</formula>
    </cfRule>
  </conditionalFormatting>
  <conditionalFormatting sqref="Q28:Q30">
    <cfRule type="cellIs" priority="79" dxfId="182" operator="greaterThan" stopIfTrue="1">
      <formula>0</formula>
    </cfRule>
    <cfRule type="cellIs" priority="80" dxfId="14" operator="greaterThan" stopIfTrue="1">
      <formula>0</formula>
    </cfRule>
  </conditionalFormatting>
  <conditionalFormatting sqref="R23">
    <cfRule type="cellIs" priority="77" dxfId="2" operator="equal" stopIfTrue="1">
      <formula>0</formula>
    </cfRule>
  </conditionalFormatting>
  <conditionalFormatting sqref="R23">
    <cfRule type="cellIs" priority="75" dxfId="182" operator="greaterThan" stopIfTrue="1">
      <formula>0</formula>
    </cfRule>
    <cfRule type="cellIs" priority="76" dxfId="14" operator="greaterThan" stopIfTrue="1">
      <formula>0</formula>
    </cfRule>
  </conditionalFormatting>
  <conditionalFormatting sqref="R8:R10 R12 R14:R22 R27 R31:R35">
    <cfRule type="cellIs" priority="74" dxfId="1" operator="equal" stopIfTrue="1">
      <formula>0</formula>
    </cfRule>
  </conditionalFormatting>
  <conditionalFormatting sqref="R8:R10 R12 R14:R22 R27 R31:R35">
    <cfRule type="cellIs" priority="73" dxfId="2" operator="equal" stopIfTrue="1">
      <formula>0</formula>
    </cfRule>
  </conditionalFormatting>
  <conditionalFormatting sqref="R7">
    <cfRule type="cellIs" priority="70" dxfId="1" operator="equal" stopIfTrue="1">
      <formula>0</formula>
    </cfRule>
  </conditionalFormatting>
  <conditionalFormatting sqref="R7">
    <cfRule type="cellIs" priority="69" dxfId="2" operator="equal" stopIfTrue="1">
      <formula>0</formula>
    </cfRule>
  </conditionalFormatting>
  <conditionalFormatting sqref="R7:R22 R27 R31:R35">
    <cfRule type="cellIs" priority="65" dxfId="182" operator="greaterThan" stopIfTrue="1">
      <formula>0</formula>
    </cfRule>
    <cfRule type="cellIs" priority="66" dxfId="14" operator="greaterThan" stopIfTrue="1">
      <formula>0</formula>
    </cfRule>
  </conditionalFormatting>
  <conditionalFormatting sqref="R24:R26">
    <cfRule type="cellIs" priority="61" dxfId="182" operator="greaterThan" stopIfTrue="1">
      <formula>0</formula>
    </cfRule>
    <cfRule type="cellIs" priority="62" dxfId="14" operator="greaterThan" stopIfTrue="1">
      <formula>0</formula>
    </cfRule>
  </conditionalFormatting>
  <conditionalFormatting sqref="R28:R30">
    <cfRule type="cellIs" priority="60" dxfId="1" operator="equal" stopIfTrue="1">
      <formula>0</formula>
    </cfRule>
  </conditionalFormatting>
  <conditionalFormatting sqref="R28:R30">
    <cfRule type="cellIs" priority="59" dxfId="2" operator="equal" stopIfTrue="1">
      <formula>0</formula>
    </cfRule>
  </conditionalFormatting>
  <conditionalFormatting sqref="R28:R30">
    <cfRule type="cellIs" priority="57" dxfId="182" operator="greaterThan" stopIfTrue="1">
      <formula>0</formula>
    </cfRule>
    <cfRule type="cellIs" priority="58" dxfId="14" operator="greaterThan" stopIfTrue="1">
      <formula>0</formula>
    </cfRule>
  </conditionalFormatting>
  <conditionalFormatting sqref="R7:R36">
    <cfRule type="colorScale" priority="5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R7:R35">
    <cfRule type="colorScale" priority="55" dxfId="1050">
      <colorScale>
        <cfvo type="num" val="0"/>
        <cfvo type="num" val="1"/>
        <color theme="0" tint="-0.1499900072813034"/>
        <color theme="0"/>
      </colorScale>
    </cfRule>
  </conditionalFormatting>
  <conditionalFormatting sqref="S7:S30">
    <cfRule type="cellIs" priority="54" dxfId="1" operator="equal" stopIfTrue="1">
      <formula>0</formula>
    </cfRule>
    <cfRule type="colorScale" priority="49" dxfId="1050">
      <colorScale>
        <cfvo type="num" val="0"/>
        <cfvo type="num" val="1"/>
        <color theme="0" tint="-0.1499900072813034"/>
        <color theme="0"/>
      </colorScale>
    </cfRule>
    <cfRule type="colorScale" priority="5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S7:S30">
    <cfRule type="cellIs" priority="53" dxfId="0" operator="equal" stopIfTrue="1">
      <formula>0</formula>
    </cfRule>
  </conditionalFormatting>
  <conditionalFormatting sqref="S7:S30">
    <cfRule type="colorScale" priority="51" dxfId="1050">
      <colorScale>
        <cfvo type="num" val="0"/>
        <cfvo type="num" val="1"/>
        <color theme="0" tint="-0.1499900072813034"/>
        <color theme="0"/>
      </colorScale>
    </cfRule>
    <cfRule type="colorScale" priority="5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N7:V24 N25:W38">
    <cfRule type="colorScale" priority="2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N7:V24 N25:W35">
    <cfRule type="colorScale" priority="23" dxfId="1050">
      <colorScale>
        <cfvo type="num" val="0"/>
        <cfvo type="num" val="0"/>
        <color theme="0" tint="-0.24997000396251678"/>
        <color rgb="FFFFEF9C"/>
      </colorScale>
    </cfRule>
  </conditionalFormatting>
  <conditionalFormatting sqref="N7:V24 N25:W36">
    <cfRule type="colorScale" priority="2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I7:K35">
    <cfRule type="cellIs" priority="21" dxfId="1" operator="equal" stopIfTrue="1">
      <formula>0</formula>
    </cfRule>
    <cfRule type="colorScale" priority="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7:U30">
    <cfRule type="cellIs" priority="20" dxfId="1" operator="equal" stopIfTrue="1">
      <formula>0</formula>
    </cfRule>
    <cfRule type="colorScale" priority="15" dxfId="1050">
      <colorScale>
        <cfvo type="num" val="0"/>
        <cfvo type="num" val="1"/>
        <color theme="0" tint="-0.1499900072813034"/>
        <color theme="0"/>
      </colorScale>
    </cfRule>
    <cfRule type="colorScale" priority="16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7:U30">
    <cfRule type="cellIs" priority="19" dxfId="0" operator="equal" stopIfTrue="1">
      <formula>0</formula>
    </cfRule>
  </conditionalFormatting>
  <conditionalFormatting sqref="U7:U30">
    <cfRule type="colorScale" priority="17" dxfId="1050">
      <colorScale>
        <cfvo type="num" val="0"/>
        <cfvo type="num" val="1"/>
        <color theme="0" tint="-0.1499900072813034"/>
        <color theme="0"/>
      </colorScale>
    </cfRule>
    <cfRule type="colorScale" priority="18" dxfId="1050">
      <colorScale>
        <cfvo type="num" val="0"/>
        <cfvo type="num" val="1"/>
        <color theme="0" tint="-0.1499900072813034"/>
        <color theme="0"/>
      </colorScale>
    </cfRule>
  </conditionalFormatting>
  <conditionalFormatting sqref="N7:U35">
    <cfRule type="colorScale" priority="7" dxfId="1050">
      <colorScale>
        <cfvo type="num" val="0"/>
        <cfvo type="num" val="1"/>
        <color theme="0" tint="-0.1499900072813034"/>
        <color theme="0"/>
      </colorScale>
    </cfRule>
  </conditionalFormatting>
  <conditionalFormatting sqref="W25:W33">
    <cfRule type="cellIs" priority="6" dxfId="1" operator="equal" stopIfTrue="1">
      <formula>0</formula>
    </cfRule>
    <cfRule type="colorScale" priority="1" dxfId="1050">
      <colorScale>
        <cfvo type="num" val="0"/>
        <cfvo type="num" val="1"/>
        <color theme="0" tint="-0.1499900072813034"/>
        <color theme="0"/>
      </colorScale>
    </cfRule>
    <cfRule type="colorScale" priority="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W25:W33">
    <cfRule type="cellIs" priority="5" dxfId="0" operator="equal" stopIfTrue="1">
      <formula>0</formula>
    </cfRule>
  </conditionalFormatting>
  <conditionalFormatting sqref="W25:W33">
    <cfRule type="colorScale" priority="3" dxfId="1050">
      <colorScale>
        <cfvo type="num" val="0"/>
        <cfvo type="num" val="1"/>
        <color theme="0" tint="-0.1499900072813034"/>
        <color theme="0"/>
      </colorScale>
    </cfRule>
    <cfRule type="colorScale" priority="4" dxfId="1050">
      <colorScale>
        <cfvo type="num" val="0"/>
        <cfvo type="num" val="1"/>
        <color theme="0" tint="-0.1499900072813034"/>
        <color theme="0"/>
      </colorScale>
    </cfRule>
  </conditionalFormatting>
  <printOptions horizontalCentered="1"/>
  <pageMargins left="0.1968503937007874" right="0" top="0" bottom="0" header="0" footer="0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P396"/>
  <sheetViews>
    <sheetView zoomScale="95" zoomScaleNormal="95" zoomScalePageLayoutView="0" workbookViewId="0" topLeftCell="A6">
      <selection activeCell="H43" sqref="H43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6.00390625" style="0" customWidth="1"/>
    <col min="4" max="4" width="13.28125" style="0" customWidth="1"/>
    <col min="5" max="5" width="5.421875" style="0" customWidth="1"/>
    <col min="6" max="6" width="7.7109375" style="107" customWidth="1"/>
    <col min="7" max="7" width="1.7109375" style="108" customWidth="1"/>
    <col min="8" max="8" width="7.57421875" style="107" customWidth="1"/>
    <col min="9" max="9" width="8.00390625" style="107" customWidth="1"/>
    <col min="10" max="10" width="7.00390625" style="107" customWidth="1"/>
    <col min="11" max="11" width="5.00390625" style="107" customWidth="1"/>
    <col min="12" max="12" width="5.7109375" style="109" customWidth="1"/>
    <col min="13" max="15" width="5.7109375" style="107" customWidth="1"/>
    <col min="16" max="16" width="5.57421875" style="107" customWidth="1"/>
    <col min="17" max="20" width="5.7109375" style="107" customWidth="1"/>
    <col min="21" max="21" width="6.7109375" style="107" customWidth="1"/>
    <col min="22" max="22" width="5.8515625" style="0" customWidth="1"/>
    <col min="23" max="23" width="3.57421875" style="0" customWidth="1"/>
  </cols>
  <sheetData>
    <row r="1" spans="1:21" ht="31.5" customHeight="1" thickBot="1">
      <c r="A1" s="389" t="s">
        <v>200</v>
      </c>
      <c r="B1" s="390"/>
      <c r="C1" s="390"/>
      <c r="D1" s="391"/>
      <c r="E1" s="294"/>
      <c r="F1" s="297" t="s">
        <v>267</v>
      </c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9"/>
    </row>
    <row r="2" spans="1:22" ht="24" customHeight="1">
      <c r="A2" s="18"/>
      <c r="B2" s="88"/>
      <c r="C2" s="302" t="s">
        <v>55</v>
      </c>
      <c r="D2" s="303"/>
      <c r="E2" s="437"/>
      <c r="F2" s="148"/>
      <c r="G2" s="39"/>
      <c r="H2" s="138" t="s">
        <v>42</v>
      </c>
      <c r="I2" s="138" t="s">
        <v>42</v>
      </c>
      <c r="J2" s="138" t="s">
        <v>42</v>
      </c>
      <c r="K2" s="139"/>
      <c r="L2" s="44" t="s">
        <v>1</v>
      </c>
      <c r="M2" s="44" t="s">
        <v>0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150" t="s">
        <v>12</v>
      </c>
      <c r="T2" s="151" t="s">
        <v>46</v>
      </c>
      <c r="U2" s="117" t="s">
        <v>51</v>
      </c>
      <c r="V2" s="376" t="s">
        <v>201</v>
      </c>
    </row>
    <row r="3" spans="1:22" ht="15" customHeight="1">
      <c r="A3" s="18"/>
      <c r="B3" s="88"/>
      <c r="C3" s="392" t="s">
        <v>20</v>
      </c>
      <c r="D3" s="393"/>
      <c r="E3" s="295"/>
      <c r="F3" s="377" t="s">
        <v>202</v>
      </c>
      <c r="G3" s="89"/>
      <c r="H3" s="90" t="s">
        <v>53</v>
      </c>
      <c r="I3" s="90" t="s">
        <v>203</v>
      </c>
      <c r="J3" s="90" t="s">
        <v>203</v>
      </c>
      <c r="K3" s="91" t="s">
        <v>4</v>
      </c>
      <c r="L3" s="6">
        <v>23</v>
      </c>
      <c r="M3" s="6">
        <v>6</v>
      </c>
      <c r="N3" s="6">
        <v>27</v>
      </c>
      <c r="O3" s="6">
        <v>18</v>
      </c>
      <c r="P3" s="6">
        <v>1</v>
      </c>
      <c r="Q3" s="6">
        <v>22</v>
      </c>
      <c r="R3" s="6">
        <v>6</v>
      </c>
      <c r="S3" s="6">
        <v>17</v>
      </c>
      <c r="T3" s="6">
        <v>31</v>
      </c>
      <c r="U3" s="118" t="s">
        <v>47</v>
      </c>
      <c r="V3" s="376"/>
    </row>
    <row r="4" spans="1:22" ht="22.5" customHeight="1" thickBot="1">
      <c r="A4" s="92"/>
      <c r="B4" s="88"/>
      <c r="C4" s="387" t="s">
        <v>21</v>
      </c>
      <c r="D4" s="388"/>
      <c r="E4" s="295"/>
      <c r="F4" s="377"/>
      <c r="G4" s="93"/>
      <c r="H4" s="317" t="s">
        <v>227</v>
      </c>
      <c r="I4" s="318" t="s">
        <v>228</v>
      </c>
      <c r="J4" s="318" t="s">
        <v>229</v>
      </c>
      <c r="K4" s="378">
        <v>10</v>
      </c>
      <c r="L4" s="33" t="s">
        <v>40</v>
      </c>
      <c r="M4" s="33" t="s">
        <v>38</v>
      </c>
      <c r="N4" s="33" t="s">
        <v>38</v>
      </c>
      <c r="O4" s="33" t="s">
        <v>39</v>
      </c>
      <c r="P4" s="33" t="s">
        <v>253</v>
      </c>
      <c r="Q4" s="33" t="s">
        <v>253</v>
      </c>
      <c r="R4" s="33" t="s">
        <v>268</v>
      </c>
      <c r="S4" s="33" t="s">
        <v>48</v>
      </c>
      <c r="T4" s="33" t="s">
        <v>48</v>
      </c>
      <c r="U4" s="119" t="s">
        <v>269</v>
      </c>
      <c r="V4" s="376"/>
    </row>
    <row r="5" spans="1:22" ht="15.75" customHeight="1" thickBot="1">
      <c r="A5" s="4" t="s">
        <v>17</v>
      </c>
      <c r="B5" s="94" t="s">
        <v>15</v>
      </c>
      <c r="C5" s="95" t="s">
        <v>204</v>
      </c>
      <c r="D5" s="96" t="s">
        <v>205</v>
      </c>
      <c r="E5" s="438"/>
      <c r="F5" s="380" t="s">
        <v>206</v>
      </c>
      <c r="G5" s="97"/>
      <c r="H5" s="317"/>
      <c r="I5" s="318"/>
      <c r="J5" s="318"/>
      <c r="K5" s="379"/>
      <c r="L5" s="300" t="s">
        <v>22</v>
      </c>
      <c r="M5" s="300" t="s">
        <v>217</v>
      </c>
      <c r="N5" s="300" t="s">
        <v>35</v>
      </c>
      <c r="O5" s="300" t="s">
        <v>214</v>
      </c>
      <c r="P5" s="304" t="s">
        <v>215</v>
      </c>
      <c r="Q5" s="304" t="s">
        <v>295</v>
      </c>
      <c r="R5" s="300" t="s">
        <v>34</v>
      </c>
      <c r="S5" s="300" t="s">
        <v>216</v>
      </c>
      <c r="T5" s="300" t="s">
        <v>5</v>
      </c>
      <c r="U5" s="300" t="s">
        <v>41</v>
      </c>
      <c r="V5" s="376"/>
    </row>
    <row r="6" spans="1:146" s="1" customFormat="1" ht="41.25" customHeight="1" thickBot="1">
      <c r="A6" s="7" t="s">
        <v>18</v>
      </c>
      <c r="B6" s="8" t="s">
        <v>230</v>
      </c>
      <c r="C6" s="8" t="s">
        <v>3</v>
      </c>
      <c r="D6" s="8"/>
      <c r="E6" s="8"/>
      <c r="F6" s="381"/>
      <c r="G6" s="97"/>
      <c r="H6" s="210" t="s">
        <v>254</v>
      </c>
      <c r="I6" s="210" t="s">
        <v>254</v>
      </c>
      <c r="J6" s="210" t="s">
        <v>254</v>
      </c>
      <c r="K6" s="99" t="s">
        <v>16</v>
      </c>
      <c r="L6" s="301"/>
      <c r="M6" s="301"/>
      <c r="N6" s="301"/>
      <c r="O6" s="301"/>
      <c r="P6" s="305"/>
      <c r="Q6" s="305"/>
      <c r="R6" s="301"/>
      <c r="S6" s="301"/>
      <c r="T6" s="301"/>
      <c r="U6" s="301"/>
      <c r="V6" s="37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14.25" customHeight="1">
      <c r="A7" s="413">
        <v>1</v>
      </c>
      <c r="B7" s="434" t="s">
        <v>231</v>
      </c>
      <c r="C7" s="435" t="s">
        <v>232</v>
      </c>
      <c r="D7" s="436" t="s">
        <v>35</v>
      </c>
      <c r="E7" s="445" t="s">
        <v>319</v>
      </c>
      <c r="F7" s="149">
        <f aca="true" t="shared" si="0" ref="F7:F12">SUM(K7-H7-I7-J7)</f>
        <v>66</v>
      </c>
      <c r="G7" s="100"/>
      <c r="H7" s="181">
        <f aca="true" t="shared" si="1" ref="H7:H12">SMALL(L7:U7,3)</f>
        <v>8</v>
      </c>
      <c r="I7" s="181">
        <f aca="true" t="shared" si="2" ref="I7:I12">SMALL(L7:U7,2)</f>
        <v>0</v>
      </c>
      <c r="J7" s="181">
        <f aca="true" t="shared" si="3" ref="J7:J12">SMALL(L7:U7,1)</f>
        <v>0</v>
      </c>
      <c r="K7" s="281">
        <f aca="true" t="shared" si="4" ref="K7:K12">SUM(L7:U7)</f>
        <v>74</v>
      </c>
      <c r="L7" s="240">
        <v>0</v>
      </c>
      <c r="M7" s="240">
        <v>8</v>
      </c>
      <c r="N7" s="240">
        <v>8</v>
      </c>
      <c r="O7" s="240">
        <v>10</v>
      </c>
      <c r="P7" s="240">
        <v>0</v>
      </c>
      <c r="Q7" s="240">
        <v>10</v>
      </c>
      <c r="R7" s="60">
        <v>10</v>
      </c>
      <c r="S7" s="60">
        <v>9</v>
      </c>
      <c r="T7" s="60">
        <v>9</v>
      </c>
      <c r="U7" s="212">
        <v>10</v>
      </c>
      <c r="V7" s="101">
        <f aca="true" t="shared" si="5" ref="V7:V18">COUNTIF(L7:U7,"&gt; 0")</f>
        <v>8</v>
      </c>
      <c r="W7" s="287">
        <f aca="true" t="shared" si="6" ref="W7:W18">COUNTIF(V7,"&gt; 6")</f>
        <v>1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23" ht="14.25" customHeight="1">
      <c r="A8" s="5">
        <v>2</v>
      </c>
      <c r="B8" s="207" t="s">
        <v>261</v>
      </c>
      <c r="C8" s="208" t="s">
        <v>262</v>
      </c>
      <c r="D8" s="209" t="s">
        <v>175</v>
      </c>
      <c r="E8" s="445" t="s">
        <v>319</v>
      </c>
      <c r="F8" s="149">
        <f t="shared" si="0"/>
        <v>66</v>
      </c>
      <c r="G8" s="100"/>
      <c r="H8" s="181">
        <f t="shared" si="1"/>
        <v>8</v>
      </c>
      <c r="I8" s="181">
        <f t="shared" si="2"/>
        <v>7.5</v>
      </c>
      <c r="J8" s="181">
        <f t="shared" si="3"/>
        <v>7</v>
      </c>
      <c r="K8" s="102">
        <f t="shared" si="4"/>
        <v>88.5</v>
      </c>
      <c r="L8" s="60">
        <v>9</v>
      </c>
      <c r="M8" s="60">
        <v>7</v>
      </c>
      <c r="N8" s="60">
        <v>10</v>
      </c>
      <c r="O8" s="60">
        <v>9</v>
      </c>
      <c r="P8" s="60">
        <v>9</v>
      </c>
      <c r="Q8" s="60">
        <v>8</v>
      </c>
      <c r="R8" s="60">
        <v>9</v>
      </c>
      <c r="S8" s="60">
        <v>10</v>
      </c>
      <c r="T8" s="60">
        <v>10</v>
      </c>
      <c r="U8" s="212">
        <v>7.5</v>
      </c>
      <c r="V8" s="101">
        <f t="shared" si="5"/>
        <v>10</v>
      </c>
      <c r="W8" s="287">
        <f t="shared" si="6"/>
        <v>1</v>
      </c>
    </row>
    <row r="9" spans="1:23" ht="14.25" customHeight="1">
      <c r="A9" s="5">
        <v>3</v>
      </c>
      <c r="B9" s="164" t="s">
        <v>184</v>
      </c>
      <c r="C9" s="168" t="s">
        <v>70</v>
      </c>
      <c r="D9" s="169" t="s">
        <v>32</v>
      </c>
      <c r="E9" s="440"/>
      <c r="F9" s="235">
        <f t="shared" si="0"/>
        <v>59.5</v>
      </c>
      <c r="G9" s="100"/>
      <c r="H9" s="181">
        <f t="shared" si="1"/>
        <v>7</v>
      </c>
      <c r="I9" s="181">
        <f t="shared" si="2"/>
        <v>0</v>
      </c>
      <c r="J9" s="181">
        <f t="shared" si="3"/>
        <v>0</v>
      </c>
      <c r="K9" s="277">
        <f t="shared" si="4"/>
        <v>66.5</v>
      </c>
      <c r="L9" s="282">
        <v>10</v>
      </c>
      <c r="M9" s="282">
        <v>9</v>
      </c>
      <c r="N9" s="282">
        <v>7</v>
      </c>
      <c r="O9" s="60">
        <v>0</v>
      </c>
      <c r="P9" s="60">
        <v>8</v>
      </c>
      <c r="Q9" s="60">
        <v>9</v>
      </c>
      <c r="R9" s="60">
        <v>0</v>
      </c>
      <c r="S9" s="60">
        <v>8</v>
      </c>
      <c r="T9" s="60">
        <v>8</v>
      </c>
      <c r="U9" s="212">
        <v>7.5</v>
      </c>
      <c r="V9" s="101">
        <f t="shared" si="5"/>
        <v>8</v>
      </c>
      <c r="W9" s="287">
        <f t="shared" si="6"/>
        <v>1</v>
      </c>
    </row>
    <row r="10" spans="1:23" ht="14.25" customHeight="1">
      <c r="A10" s="5">
        <v>4</v>
      </c>
      <c r="B10" s="164" t="s">
        <v>69</v>
      </c>
      <c r="C10" s="168" t="s">
        <v>26</v>
      </c>
      <c r="D10" s="166" t="s">
        <v>27</v>
      </c>
      <c r="E10" s="441"/>
      <c r="F10" s="149">
        <f t="shared" si="0"/>
        <v>53</v>
      </c>
      <c r="G10" s="100"/>
      <c r="H10" s="181">
        <f t="shared" si="1"/>
        <v>0</v>
      </c>
      <c r="I10" s="181">
        <f t="shared" si="2"/>
        <v>0</v>
      </c>
      <c r="J10" s="181">
        <f t="shared" si="3"/>
        <v>0</v>
      </c>
      <c r="K10" s="102">
        <f t="shared" si="4"/>
        <v>53</v>
      </c>
      <c r="L10" s="60">
        <v>0</v>
      </c>
      <c r="M10" s="60">
        <v>10</v>
      </c>
      <c r="N10" s="60">
        <v>9</v>
      </c>
      <c r="O10" s="60">
        <v>0</v>
      </c>
      <c r="P10" s="60">
        <v>10</v>
      </c>
      <c r="Q10" s="60">
        <v>7</v>
      </c>
      <c r="R10" s="60">
        <v>8</v>
      </c>
      <c r="S10" s="60">
        <v>0</v>
      </c>
      <c r="T10" s="60">
        <v>0</v>
      </c>
      <c r="U10" s="212">
        <v>9</v>
      </c>
      <c r="V10" s="101">
        <f t="shared" si="5"/>
        <v>6</v>
      </c>
      <c r="W10" s="287">
        <f t="shared" si="6"/>
        <v>0</v>
      </c>
    </row>
    <row r="11" spans="1:23" ht="14.25" customHeight="1">
      <c r="A11" s="5">
        <v>5</v>
      </c>
      <c r="B11" s="266" t="s">
        <v>242</v>
      </c>
      <c r="C11" s="168" t="s">
        <v>243</v>
      </c>
      <c r="D11" s="169" t="s">
        <v>31</v>
      </c>
      <c r="E11" s="440"/>
      <c r="F11" s="149">
        <f t="shared" si="0"/>
        <v>5.5</v>
      </c>
      <c r="G11" s="100"/>
      <c r="H11" s="181">
        <f t="shared" si="1"/>
        <v>0</v>
      </c>
      <c r="I11" s="181">
        <f t="shared" si="2"/>
        <v>0</v>
      </c>
      <c r="J11" s="181">
        <f t="shared" si="3"/>
        <v>0</v>
      </c>
      <c r="K11" s="102">
        <f t="shared" si="4"/>
        <v>5.5</v>
      </c>
      <c r="L11" s="214">
        <v>0</v>
      </c>
      <c r="M11" s="214">
        <v>5.5</v>
      </c>
      <c r="N11" s="214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101">
        <f t="shared" si="5"/>
        <v>1</v>
      </c>
      <c r="W11" s="287">
        <f t="shared" si="6"/>
        <v>0</v>
      </c>
    </row>
    <row r="12" spans="1:23" ht="14.25" customHeight="1">
      <c r="A12" s="274">
        <v>6</v>
      </c>
      <c r="B12" s="267" t="s">
        <v>306</v>
      </c>
      <c r="C12" s="275" t="s">
        <v>307</v>
      </c>
      <c r="D12" s="276" t="s">
        <v>31</v>
      </c>
      <c r="E12" s="442"/>
      <c r="F12" s="235">
        <f t="shared" si="0"/>
        <v>5.5</v>
      </c>
      <c r="G12" s="100"/>
      <c r="H12" s="181">
        <f t="shared" si="1"/>
        <v>0</v>
      </c>
      <c r="I12" s="181">
        <f t="shared" si="2"/>
        <v>0</v>
      </c>
      <c r="J12" s="181">
        <f t="shared" si="3"/>
        <v>0</v>
      </c>
      <c r="K12" s="277">
        <f t="shared" si="4"/>
        <v>5.5</v>
      </c>
      <c r="L12" s="60">
        <v>0</v>
      </c>
      <c r="M12" s="278">
        <v>5.5</v>
      </c>
      <c r="N12" s="278">
        <v>0</v>
      </c>
      <c r="O12" s="278">
        <v>0</v>
      </c>
      <c r="P12" s="278">
        <v>0</v>
      </c>
      <c r="Q12" s="278">
        <v>0</v>
      </c>
      <c r="R12" s="60">
        <v>0</v>
      </c>
      <c r="S12" s="60">
        <v>0</v>
      </c>
      <c r="T12" s="60">
        <v>0</v>
      </c>
      <c r="U12" s="60">
        <v>0</v>
      </c>
      <c r="V12" s="101">
        <f t="shared" si="5"/>
        <v>1</v>
      </c>
      <c r="W12" s="287">
        <f t="shared" si="6"/>
        <v>0</v>
      </c>
    </row>
    <row r="13" spans="1:23" ht="14.25" customHeight="1">
      <c r="A13" s="211"/>
      <c r="B13" s="270"/>
      <c r="C13" s="133"/>
      <c r="D13" s="238"/>
      <c r="E13" s="443"/>
      <c r="F13" s="213"/>
      <c r="G13" s="152"/>
      <c r="H13" s="152"/>
      <c r="I13" s="152"/>
      <c r="J13" s="215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01">
        <f t="shared" si="5"/>
        <v>0</v>
      </c>
      <c r="W13" s="287">
        <f t="shared" si="6"/>
        <v>0</v>
      </c>
    </row>
    <row r="14" spans="1:23" ht="14.25" customHeight="1">
      <c r="A14" s="211"/>
      <c r="B14" s="270"/>
      <c r="C14" s="133"/>
      <c r="D14" s="459"/>
      <c r="E14" s="215"/>
      <c r="F14" s="213"/>
      <c r="G14" s="152"/>
      <c r="H14" s="152"/>
      <c r="I14" s="152"/>
      <c r="J14" s="215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01">
        <f t="shared" si="5"/>
        <v>0</v>
      </c>
      <c r="W14" s="287">
        <f t="shared" si="6"/>
        <v>0</v>
      </c>
    </row>
    <row r="15" spans="1:23" ht="14.25" customHeight="1">
      <c r="A15" s="211"/>
      <c r="B15" s="270"/>
      <c r="C15" s="133"/>
      <c r="D15" s="459"/>
      <c r="E15" s="215"/>
      <c r="F15" s="213"/>
      <c r="G15" s="152"/>
      <c r="H15" s="152"/>
      <c r="I15" s="152"/>
      <c r="J15" s="215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01">
        <f t="shared" si="5"/>
        <v>0</v>
      </c>
      <c r="W15" s="287">
        <f t="shared" si="6"/>
        <v>0</v>
      </c>
    </row>
    <row r="16" spans="1:23" ht="14.25" customHeight="1">
      <c r="A16" s="211"/>
      <c r="B16" s="270"/>
      <c r="C16" s="133"/>
      <c r="D16" s="459"/>
      <c r="E16" s="215"/>
      <c r="F16" s="213"/>
      <c r="G16" s="152"/>
      <c r="H16" s="152"/>
      <c r="I16" s="152"/>
      <c r="J16" s="215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01">
        <f t="shared" si="5"/>
        <v>0</v>
      </c>
      <c r="W16" s="287">
        <f t="shared" si="6"/>
        <v>0</v>
      </c>
    </row>
    <row r="17" spans="1:23" ht="14.25" customHeight="1">
      <c r="A17" s="64"/>
      <c r="B17" s="207"/>
      <c r="C17" s="133"/>
      <c r="D17" s="133"/>
      <c r="E17" s="211"/>
      <c r="F17" s="215"/>
      <c r="G17" s="213"/>
      <c r="H17" s="152"/>
      <c r="I17" s="152"/>
      <c r="J17" s="152"/>
      <c r="K17" s="215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01">
        <f t="shared" si="5"/>
        <v>0</v>
      </c>
      <c r="W17" s="287">
        <f t="shared" si="6"/>
        <v>0</v>
      </c>
    </row>
    <row r="18" spans="1:23" ht="14.25" customHeight="1" thickBot="1">
      <c r="A18" s="12"/>
      <c r="B18" s="28"/>
      <c r="C18" s="29"/>
      <c r="D18" s="48"/>
      <c r="E18" s="211"/>
      <c r="F18" s="216"/>
      <c r="G18" s="217"/>
      <c r="H18" s="216"/>
      <c r="I18" s="216"/>
      <c r="J18" s="216"/>
      <c r="K18" s="216"/>
      <c r="L18" s="216"/>
      <c r="M18" s="216"/>
      <c r="N18" s="216"/>
      <c r="O18" s="216"/>
      <c r="P18" s="103"/>
      <c r="Q18" s="103"/>
      <c r="R18" s="103"/>
      <c r="S18" s="103"/>
      <c r="T18" s="103"/>
      <c r="U18" s="103"/>
      <c r="V18" s="101">
        <f t="shared" si="5"/>
        <v>0</v>
      </c>
      <c r="W18" s="287">
        <f t="shared" si="6"/>
        <v>0</v>
      </c>
    </row>
    <row r="19" spans="1:21" ht="13.5" customHeight="1" thickBot="1">
      <c r="A19" s="31">
        <f>COUNTA(L19:U19)</f>
        <v>10</v>
      </c>
      <c r="B19" s="173"/>
      <c r="C19" s="174"/>
      <c r="D19" s="175"/>
      <c r="E19" s="444"/>
      <c r="F19" s="55">
        <f>AVERAGE(L19:U19)</f>
        <v>3.4</v>
      </c>
      <c r="G19" s="104"/>
      <c r="H19" s="11"/>
      <c r="I19" s="11"/>
      <c r="J19" s="11"/>
      <c r="K19" s="105"/>
      <c r="L19" s="56">
        <v>2</v>
      </c>
      <c r="M19" s="56">
        <v>6</v>
      </c>
      <c r="N19" s="56">
        <v>4</v>
      </c>
      <c r="O19" s="56">
        <v>2</v>
      </c>
      <c r="P19" s="56">
        <v>3</v>
      </c>
      <c r="Q19" s="56">
        <v>4</v>
      </c>
      <c r="R19" s="56">
        <v>3</v>
      </c>
      <c r="S19" s="56">
        <v>3</v>
      </c>
      <c r="T19" s="56">
        <v>3</v>
      </c>
      <c r="U19" s="56">
        <v>4</v>
      </c>
    </row>
    <row r="20" spans="1:21" ht="13.5" customHeight="1" thickBot="1">
      <c r="A20" s="382" t="s">
        <v>196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3"/>
      <c r="L20" s="35">
        <v>0</v>
      </c>
      <c r="M20" s="384" t="s">
        <v>14</v>
      </c>
      <c r="N20" s="385"/>
      <c r="O20" s="385"/>
      <c r="P20" s="385"/>
      <c r="Q20" s="385"/>
      <c r="R20" s="385"/>
      <c r="S20" s="385"/>
      <c r="T20" s="385"/>
      <c r="U20" s="386"/>
    </row>
    <row r="21" spans="1:21" ht="16.5" customHeight="1">
      <c r="A21" s="2" t="s">
        <v>207</v>
      </c>
      <c r="B21" s="2"/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/>
      <c r="T21"/>
      <c r="U21"/>
    </row>
    <row r="22" spans="1:21" ht="15.75" customHeight="1">
      <c r="A22" s="1" t="s">
        <v>195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58" t="s">
        <v>247</v>
      </c>
      <c r="P22" s="359"/>
      <c r="Q22" s="360"/>
      <c r="R22" s="367" t="s">
        <v>248</v>
      </c>
      <c r="S22" s="368"/>
      <c r="T22" s="368"/>
      <c r="U22" s="369"/>
    </row>
    <row r="23" spans="1:21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61"/>
      <c r="P23" s="362"/>
      <c r="Q23" s="363"/>
      <c r="R23" s="370"/>
      <c r="S23" s="371"/>
      <c r="T23" s="371"/>
      <c r="U23" s="372"/>
    </row>
    <row r="24" spans="6:23" ht="12.75" customHeight="1">
      <c r="F24"/>
      <c r="G24"/>
      <c r="H24"/>
      <c r="I24"/>
      <c r="J24"/>
      <c r="K24"/>
      <c r="L24"/>
      <c r="M24" s="1"/>
      <c r="N24" s="1"/>
      <c r="O24" s="361"/>
      <c r="P24" s="362"/>
      <c r="Q24" s="363"/>
      <c r="R24" s="370"/>
      <c r="S24" s="371"/>
      <c r="T24" s="371"/>
      <c r="U24" s="372"/>
      <c r="W24" s="176">
        <f>SUM(W7:W23)</f>
        <v>3</v>
      </c>
    </row>
    <row r="25" spans="1:21" ht="7.5" customHeight="1">
      <c r="A25" s="2"/>
      <c r="B25" s="2"/>
      <c r="C25" s="2"/>
      <c r="D25" s="2"/>
      <c r="E25" s="2"/>
      <c r="F25" s="2"/>
      <c r="G25" s="2"/>
      <c r="H25" s="2"/>
      <c r="I25" s="1"/>
      <c r="J25" s="69"/>
      <c r="K25" s="69"/>
      <c r="L25" s="69"/>
      <c r="M25" s="236"/>
      <c r="N25" s="1"/>
      <c r="O25" s="364"/>
      <c r="P25" s="365"/>
      <c r="Q25" s="366"/>
      <c r="R25" s="373"/>
      <c r="S25" s="374"/>
      <c r="T25" s="374"/>
      <c r="U25" s="375"/>
    </row>
    <row r="26" spans="1:21" ht="12.75" customHeight="1">
      <c r="A26" s="350" t="s">
        <v>249</v>
      </c>
      <c r="B26" s="351"/>
      <c r="C26" s="351"/>
      <c r="D26" s="351"/>
      <c r="E26" s="351"/>
      <c r="F26" s="351"/>
      <c r="G26" s="351"/>
      <c r="H26" s="351"/>
      <c r="I26" s="352"/>
      <c r="J26" s="353" t="s">
        <v>194</v>
      </c>
      <c r="K26" s="354"/>
      <c r="L26" s="355"/>
      <c r="M26" s="237" t="str">
        <f>IF(W24=""," ",IF(W24&gt;=5,"2",IF(W24&lt;=5,"1",IF(W24&lt;=4,"0"))))</f>
        <v>1</v>
      </c>
      <c r="O26" s="341" t="s">
        <v>250</v>
      </c>
      <c r="P26" s="342"/>
      <c r="Q26" s="342"/>
      <c r="R26" s="342"/>
      <c r="S26" s="342"/>
      <c r="T26" s="342"/>
      <c r="U26" s="343"/>
    </row>
    <row r="27" spans="1:21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56" t="s">
        <v>197</v>
      </c>
      <c r="N27" s="1"/>
      <c r="O27" s="344"/>
      <c r="P27" s="345"/>
      <c r="Q27" s="345"/>
      <c r="R27" s="345"/>
      <c r="S27" s="345"/>
      <c r="T27" s="345"/>
      <c r="U27" s="346"/>
    </row>
    <row r="28" spans="1:21" ht="12.75" customHeight="1">
      <c r="A28" s="106" t="s">
        <v>208</v>
      </c>
      <c r="B28" s="106"/>
      <c r="C28" s="106"/>
      <c r="D28" s="106"/>
      <c r="E28" s="106"/>
      <c r="F28" s="106"/>
      <c r="G28" s="106"/>
      <c r="H28" s="106"/>
      <c r="I28" s="106"/>
      <c r="J28" s="340" t="s">
        <v>209</v>
      </c>
      <c r="K28" s="340"/>
      <c r="L28" s="340"/>
      <c r="M28" s="357"/>
      <c r="N28" s="1"/>
      <c r="O28" s="347"/>
      <c r="P28" s="348"/>
      <c r="Q28" s="348"/>
      <c r="R28" s="348"/>
      <c r="S28" s="348"/>
      <c r="T28" s="348"/>
      <c r="U28" s="349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6:21" ht="12.75"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6:21" ht="12.75">
      <c r="F31"/>
      <c r="G31" s="24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6:21" ht="12.75"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6:21" ht="12.75"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6:21" ht="12.75"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6:21" ht="12.75"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6:21" ht="12.75"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6:21" ht="12.75"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6:21" ht="12.75"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6:21" ht="12.75"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6:21" ht="12.75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6:21" ht="12.75"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6:21" ht="12.75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6:21" ht="12.75"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6:21" ht="12.75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6:21" ht="12.75"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6:21" ht="12.75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6:21" ht="12.75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6:21" ht="12.75"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6:21" ht="12.75"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6:21" ht="12.75"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6:21" ht="12.75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6:21" ht="12.75"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6:21" ht="12.75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6:21" ht="12.75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6:21" ht="12.75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6:21" ht="12.75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6:21" ht="12.75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6:21" ht="12.75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6:21" ht="12.75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6:21" ht="12.75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6:21" ht="12.75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6:21" ht="12.75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6:21" ht="12.75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6:21" ht="12.7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6:21" ht="12.7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6:21" ht="12.7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6:21" ht="12.7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6:21" ht="12.7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6:21" ht="12.7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6:21" ht="12.7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6:21" ht="12.7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6:21" ht="12.75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6:21" ht="12.7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6:21" ht="12.75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6:21" ht="12.75">
      <c r="F75"/>
      <c r="G75" s="24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6:21" ht="12.75">
      <c r="F76"/>
      <c r="G76" s="24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6:21" ht="12.75">
      <c r="F77"/>
      <c r="G77" s="24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6:21" ht="12.75">
      <c r="F78"/>
      <c r="G78" s="24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6:21" ht="12.75">
      <c r="F79"/>
      <c r="G79" s="24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6:21" ht="12.75">
      <c r="F80"/>
      <c r="G80" s="24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6:21" ht="12.75">
      <c r="F81"/>
      <c r="G81" s="24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6:21" ht="12.75">
      <c r="F82"/>
      <c r="G82" s="24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6:21" ht="12.75">
      <c r="F83"/>
      <c r="G83" s="24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6:21" ht="12.75">
      <c r="F84"/>
      <c r="G84" s="2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6:21" ht="12.75">
      <c r="F85"/>
      <c r="G85" s="24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6:21" ht="12.75">
      <c r="F86"/>
      <c r="G86" s="24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6:21" ht="12.75">
      <c r="F87"/>
      <c r="G87" s="24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6:21" ht="12.75">
      <c r="F88"/>
      <c r="G88" s="24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6:21" ht="12.75">
      <c r="F89"/>
      <c r="G89" s="24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6:21" ht="12.75">
      <c r="F90"/>
      <c r="G90" s="24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6:21" ht="12.75">
      <c r="F91"/>
      <c r="G91" s="24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6:21" ht="12.75">
      <c r="F92"/>
      <c r="G92" s="24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6:21" ht="12.75">
      <c r="F93"/>
      <c r="G93" s="24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6:21" ht="12.75">
      <c r="F94"/>
      <c r="G94" s="2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6:21" ht="12.75">
      <c r="F95"/>
      <c r="G95" s="24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6:21" ht="12.75">
      <c r="F96"/>
      <c r="G96" s="24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6:21" ht="12.75">
      <c r="F97"/>
      <c r="G97" s="24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6:21" ht="12.75">
      <c r="F98"/>
      <c r="G98" s="24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6:21" ht="12.75">
      <c r="F99"/>
      <c r="G99" s="24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6:21" ht="12.75">
      <c r="F100"/>
      <c r="G100" s="2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6:21" ht="12.75">
      <c r="F101"/>
      <c r="G101" s="2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6:21" ht="12.75">
      <c r="F102"/>
      <c r="G102" s="2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6:21" ht="12.75">
      <c r="F103"/>
      <c r="G103" s="2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6:21" ht="12.75">
      <c r="F104"/>
      <c r="G104" s="2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6:21" ht="12.75">
      <c r="F105"/>
      <c r="G105" s="2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6:21" ht="12.75">
      <c r="F106"/>
      <c r="G106" s="2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6:21" ht="12.75">
      <c r="F107"/>
      <c r="G107" s="2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6:21" ht="12.75">
      <c r="F108"/>
      <c r="G108" s="2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6:21" ht="12.75">
      <c r="F109"/>
      <c r="G109" s="2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6:21" ht="12.75">
      <c r="F110"/>
      <c r="G110" s="2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6:21" ht="12.75">
      <c r="F111"/>
      <c r="G111" s="2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6:21" ht="12.75">
      <c r="F112"/>
      <c r="G112" s="2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6:21" ht="12.75">
      <c r="F113"/>
      <c r="G113" s="2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6:21" ht="12.75">
      <c r="F114"/>
      <c r="G114" s="2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6:21" ht="12.75">
      <c r="F115"/>
      <c r="G115" s="2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6:21" ht="12.75">
      <c r="F116"/>
      <c r="G116" s="2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6:21" ht="12.75">
      <c r="F117"/>
      <c r="G117" s="2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6:21" ht="12.75">
      <c r="F118"/>
      <c r="G118" s="2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6:21" ht="12.75">
      <c r="F119"/>
      <c r="G119" s="2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6:21" ht="12.75">
      <c r="F120"/>
      <c r="G120" s="2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6:21" ht="12.75">
      <c r="F121"/>
      <c r="G121" s="2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6:21" ht="12.75">
      <c r="F122"/>
      <c r="G122" s="2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6:21" ht="12.75">
      <c r="F123"/>
      <c r="G123" s="24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6:21" ht="12.75">
      <c r="F124"/>
      <c r="G124" s="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6:21" ht="12.75">
      <c r="F125"/>
      <c r="G125" s="2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6:21" ht="12.75">
      <c r="F126"/>
      <c r="G126" s="2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6:21" ht="12.75">
      <c r="F127"/>
      <c r="G127" s="2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6:21" ht="12.75">
      <c r="F128"/>
      <c r="G128" s="2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6:21" ht="12.75">
      <c r="F129"/>
      <c r="G129" s="2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6:21" ht="12.75">
      <c r="F130"/>
      <c r="G130" s="2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6:21" ht="12.75">
      <c r="F131"/>
      <c r="G131" s="2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6:21" ht="12.75">
      <c r="F132"/>
      <c r="G132" s="2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6:21" ht="12.75">
      <c r="F133"/>
      <c r="G133" s="2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6:21" ht="12.75">
      <c r="F134"/>
      <c r="G134" s="2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6:21" ht="12.75">
      <c r="F135"/>
      <c r="G135" s="2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6:21" ht="12.75">
      <c r="F136"/>
      <c r="G136" s="2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6:21" ht="12.75">
      <c r="F137"/>
      <c r="G137" s="2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6:21" ht="12.75">
      <c r="F138"/>
      <c r="G138" s="2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6:21" ht="12.75">
      <c r="F139"/>
      <c r="G139" s="2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6:21" ht="12.75">
      <c r="F140"/>
      <c r="G140" s="2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6:21" ht="12.75">
      <c r="F141"/>
      <c r="G141" s="2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6:21" ht="12.75">
      <c r="F142"/>
      <c r="G142" s="2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6:21" ht="12.75">
      <c r="F143"/>
      <c r="G143" s="2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6:21" ht="12.75">
      <c r="F144"/>
      <c r="G144" s="2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6:21" ht="12.75">
      <c r="F145"/>
      <c r="G145" s="2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6:21" ht="12.75">
      <c r="F146"/>
      <c r="G146" s="2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6:21" ht="12.75">
      <c r="F147"/>
      <c r="G147" s="2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6:21" ht="12.75">
      <c r="F148"/>
      <c r="G148" s="2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6:21" ht="12.75">
      <c r="F149"/>
      <c r="G149" s="2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6:21" ht="12.75">
      <c r="F150"/>
      <c r="G150" s="2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6:21" ht="12.75">
      <c r="F151"/>
      <c r="G151" s="2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6:21" ht="12.75">
      <c r="F152"/>
      <c r="G152" s="2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6:21" ht="12.75">
      <c r="F153"/>
      <c r="G153" s="2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6:21" ht="12.75">
      <c r="F154"/>
      <c r="G154" s="2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6:21" ht="12.75">
      <c r="F155"/>
      <c r="G155" s="2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6:21" ht="12.75">
      <c r="F156"/>
      <c r="G156" s="2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6:21" ht="12.75">
      <c r="F157"/>
      <c r="G157" s="2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6:21" ht="12.75">
      <c r="F158"/>
      <c r="G158" s="24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6:21" ht="12.75">
      <c r="F159"/>
      <c r="G159" s="2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6:21" ht="12.75">
      <c r="F160"/>
      <c r="G160" s="2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6:21" ht="12.75">
      <c r="F161"/>
      <c r="G161" s="2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6:21" ht="12.75">
      <c r="F162"/>
      <c r="G162" s="2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6:21" ht="12.75">
      <c r="F163"/>
      <c r="G163" s="2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6:21" ht="12.75">
      <c r="F164"/>
      <c r="G164" s="2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6:21" ht="12.75">
      <c r="F165"/>
      <c r="G165" s="2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6:21" ht="12.75">
      <c r="F166"/>
      <c r="G166" s="2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6:21" ht="12.75">
      <c r="F167"/>
      <c r="G167" s="2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6:21" ht="12.75">
      <c r="F168"/>
      <c r="G168" s="2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6:21" ht="12.75">
      <c r="F169"/>
      <c r="G169" s="2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6:21" ht="12.75">
      <c r="F170"/>
      <c r="G170" s="2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6:21" ht="12.75">
      <c r="F171"/>
      <c r="G171" s="2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6:21" ht="12.75">
      <c r="F172"/>
      <c r="G172" s="2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6:21" ht="12.75">
      <c r="F173"/>
      <c r="G173" s="2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6:21" ht="12.75">
      <c r="F174"/>
      <c r="G174" s="2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6:21" ht="12.75">
      <c r="F175"/>
      <c r="G175" s="2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6:21" ht="12.75">
      <c r="F176"/>
      <c r="G176" s="2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6:21" ht="12.75">
      <c r="F177"/>
      <c r="G177" s="2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6:21" ht="12.75">
      <c r="F178"/>
      <c r="G178" s="2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6:21" ht="12.75">
      <c r="F179"/>
      <c r="G179" s="2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6:21" ht="12.75">
      <c r="F180"/>
      <c r="G180" s="2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6:21" ht="12.75">
      <c r="F181"/>
      <c r="G181" s="24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6:21" ht="12.75">
      <c r="F182"/>
      <c r="G182" s="2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6:21" ht="12.75">
      <c r="F183"/>
      <c r="G183" s="2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6:21" ht="12.75">
      <c r="F184"/>
      <c r="G184" s="2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6:21" ht="12.75">
      <c r="F185"/>
      <c r="G185" s="2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6:21" ht="12.75">
      <c r="F186"/>
      <c r="G186" s="24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6:21" ht="12.75">
      <c r="F187"/>
      <c r="G187" s="24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6:21" ht="12.75">
      <c r="F188"/>
      <c r="G188" s="2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6:21" ht="12.75">
      <c r="F189"/>
      <c r="G189" s="2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6:21" ht="12.75">
      <c r="F190"/>
      <c r="G190" s="24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6:21" ht="12.75">
      <c r="F191"/>
      <c r="G191" s="2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6:21" ht="12.75">
      <c r="F192"/>
      <c r="G192" s="24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6:21" ht="12.75">
      <c r="F193"/>
      <c r="G193" s="2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6:21" ht="12.75">
      <c r="F194"/>
      <c r="G194" s="2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6:21" ht="12.75">
      <c r="F195"/>
      <c r="G195" s="24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6:21" ht="12.75">
      <c r="F196"/>
      <c r="G196" s="24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6:21" ht="12.75">
      <c r="F197"/>
      <c r="G197" s="2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6:21" ht="12.75">
      <c r="F198"/>
      <c r="G198" s="24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6:21" ht="12.75">
      <c r="F199"/>
      <c r="G199" s="24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6:21" ht="12.75">
      <c r="F200"/>
      <c r="G200" s="2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6:21" ht="12.75">
      <c r="F201"/>
      <c r="G201" s="2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6:21" ht="12.75">
      <c r="F202"/>
      <c r="G202" s="2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6:21" ht="12.75">
      <c r="F203"/>
      <c r="G203" s="2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6:21" ht="12.75">
      <c r="F204"/>
      <c r="G204" s="2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6:21" ht="12.75">
      <c r="F205"/>
      <c r="G205" s="24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6:21" ht="12.75">
      <c r="F206"/>
      <c r="G206" s="24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6:21" ht="12.75">
      <c r="F207"/>
      <c r="G207" s="2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6:21" ht="12.75">
      <c r="F208"/>
      <c r="G208" s="2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6:21" ht="12.75">
      <c r="F209"/>
      <c r="G209" s="24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6:21" ht="12.75">
      <c r="F210"/>
      <c r="G210" s="2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6:21" ht="12.75">
      <c r="F211"/>
      <c r="G211" s="2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6:21" ht="12.75">
      <c r="F212"/>
      <c r="G212" s="2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6:21" ht="12.75">
      <c r="F213"/>
      <c r="G213" s="24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6:21" ht="12.75">
      <c r="F214"/>
      <c r="G214" s="2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6:21" ht="12.75">
      <c r="F215"/>
      <c r="G215" s="24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6:21" ht="12.75">
      <c r="F216"/>
      <c r="G216" s="24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6:21" ht="12.75">
      <c r="F217"/>
      <c r="G217" s="24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6:21" ht="12.75">
      <c r="F218"/>
      <c r="G218" s="24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6:21" ht="12.75">
      <c r="F219"/>
      <c r="G219" s="24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6:21" ht="12.75">
      <c r="F220"/>
      <c r="G220" s="24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6:21" ht="12.75">
      <c r="F221"/>
      <c r="G221" s="24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6:21" ht="12.75">
      <c r="F222"/>
      <c r="G222" s="24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6:21" ht="12.75">
      <c r="F223"/>
      <c r="G223" s="2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6:21" ht="12.75">
      <c r="F224"/>
      <c r="G224" s="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6:21" ht="12.75">
      <c r="F225"/>
      <c r="G225" s="2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6:21" ht="12.75">
      <c r="F226"/>
      <c r="G226" s="2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6:21" ht="12.75">
      <c r="F227"/>
      <c r="G227" s="2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6:21" ht="12.75">
      <c r="F228"/>
      <c r="G228" s="2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6:21" ht="12.75">
      <c r="F229"/>
      <c r="G229" s="24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6:21" ht="12.75">
      <c r="F230"/>
      <c r="G230" s="24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6:21" ht="12.75">
      <c r="F231"/>
      <c r="G231" s="24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6:21" ht="12.75">
      <c r="F232"/>
      <c r="G232" s="24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6:21" ht="12.75">
      <c r="F233"/>
      <c r="G233" s="24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6:21" ht="12.75">
      <c r="F234"/>
      <c r="G234" s="2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6:21" ht="12.75">
      <c r="F235"/>
      <c r="G235" s="24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6:21" ht="12.75">
      <c r="F236"/>
      <c r="G236" s="24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6:21" ht="12.75">
      <c r="F237"/>
      <c r="G237" s="24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6:21" ht="12.75">
      <c r="F238"/>
      <c r="G238" s="24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6:21" ht="12.75">
      <c r="F239"/>
      <c r="G239" s="24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6:21" ht="12.75">
      <c r="F240"/>
      <c r="G240" s="24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6:21" ht="12.75">
      <c r="F241"/>
      <c r="G241" s="24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6:21" ht="12.75">
      <c r="F242"/>
      <c r="G242" s="24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6:21" ht="12.75">
      <c r="F243"/>
      <c r="G243" s="24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6:21" ht="12.75">
      <c r="F244"/>
      <c r="G244" s="2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6:21" ht="12.75">
      <c r="F245"/>
      <c r="G245" s="24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6:21" ht="12.75">
      <c r="F246"/>
      <c r="G246" s="24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6:21" ht="12.75">
      <c r="F247"/>
      <c r="G247" s="24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6:21" ht="12.75">
      <c r="F248"/>
      <c r="G248" s="24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6:21" ht="12.75">
      <c r="F249"/>
      <c r="G249" s="2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6:21" ht="12.75">
      <c r="F250"/>
      <c r="G250" s="2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6:21" ht="12.75">
      <c r="F251"/>
      <c r="G251" s="2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6:21" ht="12.75">
      <c r="F252"/>
      <c r="G252" s="2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6:21" ht="12.75">
      <c r="F253"/>
      <c r="G253" s="2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6:21" ht="12.75">
      <c r="F254"/>
      <c r="G254" s="2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6:21" ht="12.75">
      <c r="F255"/>
      <c r="G255" s="2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6:21" ht="12.75">
      <c r="F256"/>
      <c r="G256" s="2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6:21" ht="12.75">
      <c r="F257"/>
      <c r="G257" s="2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6:21" ht="12.75">
      <c r="F258"/>
      <c r="G258" s="2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6:21" ht="12.75">
      <c r="F259"/>
      <c r="G259" s="2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6:21" ht="12.75">
      <c r="F260"/>
      <c r="G260" s="2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6:21" ht="12.75">
      <c r="F261"/>
      <c r="G261" s="2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6:21" ht="12.75">
      <c r="F262"/>
      <c r="G262" s="2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6:21" ht="12.75">
      <c r="F263"/>
      <c r="G263" s="2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6:21" ht="12.75">
      <c r="F264"/>
      <c r="G264" s="2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6:21" ht="12.75">
      <c r="F265"/>
      <c r="G265" s="2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6:21" ht="12.75">
      <c r="F266"/>
      <c r="G266" s="2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6:21" ht="12.75">
      <c r="F267"/>
      <c r="G267" s="2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6:21" ht="12.75">
      <c r="F268"/>
      <c r="G268" s="24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6:21" ht="12.75">
      <c r="F269"/>
      <c r="G269" s="2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6:21" ht="12.75">
      <c r="F270"/>
      <c r="G270" s="2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6:21" ht="12.75">
      <c r="F271"/>
      <c r="G271" s="2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6:21" ht="12.75">
      <c r="F272"/>
      <c r="G272" s="2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6:21" ht="12.75">
      <c r="F273"/>
      <c r="G273" s="2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6:21" ht="12.75">
      <c r="F274"/>
      <c r="G274" s="2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6:21" ht="12.75">
      <c r="F275"/>
      <c r="G275" s="2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6:21" ht="12.75">
      <c r="F276"/>
      <c r="G276" s="24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6:21" ht="12.75">
      <c r="F277"/>
      <c r="G277" s="2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6:21" ht="12.75">
      <c r="F278"/>
      <c r="G278" s="2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6:21" ht="12.75">
      <c r="F279"/>
      <c r="G279" s="2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6:21" ht="12.75">
      <c r="F280"/>
      <c r="G280" s="2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6:21" ht="12.75">
      <c r="F281"/>
      <c r="G281" s="2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6:21" ht="12.75">
      <c r="F282"/>
      <c r="G282" s="2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6:21" ht="12.75">
      <c r="F283"/>
      <c r="G283" s="2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6:21" ht="12.75">
      <c r="F284"/>
      <c r="G284" s="2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6:21" ht="12.75">
      <c r="F285"/>
      <c r="G285" s="24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6:21" ht="12.75">
      <c r="F286"/>
      <c r="G286" s="2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6:21" ht="12.75">
      <c r="F287"/>
      <c r="G287" s="2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6:21" ht="12.75">
      <c r="F288"/>
      <c r="G288" s="2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6:21" ht="12.75">
      <c r="F289"/>
      <c r="G289" s="2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6:21" ht="12.75">
      <c r="F290"/>
      <c r="G290" s="2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6:21" ht="12.75">
      <c r="F291"/>
      <c r="G291" s="2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6:21" ht="12.75">
      <c r="F292"/>
      <c r="G292" s="2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6:21" ht="12.75">
      <c r="F293"/>
      <c r="G293" s="2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6:21" ht="12.75">
      <c r="F294"/>
      <c r="G294" s="2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6:21" ht="12.75">
      <c r="F295"/>
      <c r="G295" s="2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6:21" ht="12.75">
      <c r="F296"/>
      <c r="G296" s="24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6:21" ht="12.75">
      <c r="F297"/>
      <c r="G297" s="2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6:21" ht="12.75">
      <c r="F298"/>
      <c r="G298" s="2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6:21" ht="12.75">
      <c r="F299"/>
      <c r="G299" s="2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6:21" ht="12.75">
      <c r="F300"/>
      <c r="G300" s="2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6:21" ht="12.75">
      <c r="F301"/>
      <c r="G301" s="2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6:21" ht="12.75">
      <c r="F302"/>
      <c r="G302" s="2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6:21" ht="12.75">
      <c r="F303"/>
      <c r="G303" s="24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6:21" ht="12.75">
      <c r="F304"/>
      <c r="G304" s="2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6:21" ht="12.75">
      <c r="F305"/>
      <c r="G305" s="2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6:21" ht="12.75">
      <c r="F306"/>
      <c r="G306" s="2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6:21" ht="12.75">
      <c r="F307"/>
      <c r="G307" s="24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6:21" ht="12.75">
      <c r="F308"/>
      <c r="G308" s="24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6:21" ht="12.75">
      <c r="F309"/>
      <c r="G309" s="24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6:21" ht="12.75">
      <c r="F310"/>
      <c r="G310" s="24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6:21" ht="12.75">
      <c r="F311"/>
      <c r="G311" s="24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6:21" ht="12.75">
      <c r="F312"/>
      <c r="G312" s="2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6:21" ht="12.75">
      <c r="F313"/>
      <c r="G313" s="2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6:21" ht="12.75">
      <c r="F314"/>
      <c r="G314" s="2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6:21" ht="12.75">
      <c r="F315"/>
      <c r="G315" s="24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6:21" ht="12.75">
      <c r="F316"/>
      <c r="G316" s="2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6:21" ht="12.75">
      <c r="F317"/>
      <c r="G317" s="2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6:21" ht="12.75">
      <c r="F318"/>
      <c r="G318" s="24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6:21" ht="12.75">
      <c r="F319"/>
      <c r="G319" s="24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6:21" ht="12.75">
      <c r="F320"/>
      <c r="G320" s="24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6:21" ht="12.75">
      <c r="F321"/>
      <c r="G321" s="2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6:21" ht="12.75">
      <c r="F322"/>
      <c r="G322" s="2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6:21" ht="12.75">
      <c r="F323"/>
      <c r="G323" s="2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6:21" ht="12.75">
      <c r="F324"/>
      <c r="G324" s="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6:21" ht="12.75">
      <c r="F325"/>
      <c r="G325" s="24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6:21" ht="12.75">
      <c r="F326"/>
      <c r="G326" s="24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6:21" ht="12.75">
      <c r="F327"/>
      <c r="G327" s="2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6:21" ht="12.75">
      <c r="F328"/>
      <c r="G328" s="2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6:21" ht="12.75">
      <c r="F329"/>
      <c r="G329" s="24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6:21" ht="12.75">
      <c r="F330"/>
      <c r="G330" s="2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6:21" ht="12.75">
      <c r="F331"/>
      <c r="G331" s="24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6:21" ht="12.75">
      <c r="F332"/>
      <c r="G332" s="24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6:21" ht="12.75">
      <c r="F333"/>
      <c r="G333" s="24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6:21" ht="12.75">
      <c r="F334"/>
      <c r="G334" s="2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6:21" ht="12.75">
      <c r="F335"/>
      <c r="G335" s="24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6:21" ht="12.75">
      <c r="F336"/>
      <c r="G336" s="24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6:21" ht="12.75">
      <c r="F337"/>
      <c r="G337" s="24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6:21" ht="12.75">
      <c r="F338"/>
      <c r="G338" s="2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6:21" ht="12.75">
      <c r="F339"/>
      <c r="G339" s="2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6:21" ht="12.75">
      <c r="F340"/>
      <c r="G340" s="2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6:21" ht="12.75">
      <c r="F341"/>
      <c r="G341" s="2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6:21" ht="12.75">
      <c r="F342"/>
      <c r="G342" s="2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6:21" ht="12.75">
      <c r="F343"/>
      <c r="G343" s="2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6:21" ht="12.75">
      <c r="F344"/>
      <c r="G344" s="2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6:21" ht="12.75">
      <c r="F345"/>
      <c r="G345" s="2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6:21" ht="12.75">
      <c r="F346"/>
      <c r="G346" s="2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6:21" ht="12.75">
      <c r="F347"/>
      <c r="G347" s="2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6:21" ht="12.75">
      <c r="F348"/>
      <c r="G348" s="24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6:21" ht="12.75">
      <c r="F349"/>
      <c r="G349" s="24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6:21" ht="12.75">
      <c r="F350"/>
      <c r="G350" s="24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6:21" ht="12.75">
      <c r="F351"/>
      <c r="G351" s="2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6:21" ht="12.75">
      <c r="F352"/>
      <c r="G352" s="2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6:21" ht="12.75">
      <c r="F353"/>
      <c r="G353" s="2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6:21" ht="12.75">
      <c r="F354"/>
      <c r="G354" s="2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6:21" ht="12.75">
      <c r="F355"/>
      <c r="G355" s="24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6:21" ht="12.75">
      <c r="F356"/>
      <c r="G356" s="2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6:21" ht="12.75">
      <c r="F357"/>
      <c r="G357" s="2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6:21" ht="12.75">
      <c r="F358"/>
      <c r="G358" s="2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6:21" ht="12.75">
      <c r="F359"/>
      <c r="G359" s="2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6:21" ht="12.75">
      <c r="F360"/>
      <c r="G360" s="2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6:21" ht="12.75">
      <c r="F361"/>
      <c r="G361" s="2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6:21" ht="12.75">
      <c r="F362"/>
      <c r="G362" s="2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6:21" ht="12.75">
      <c r="F363"/>
      <c r="G363" s="24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6:21" ht="12.75">
      <c r="F364"/>
      <c r="G364" s="2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6:21" ht="12.75">
      <c r="F365"/>
      <c r="G365" s="24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6:21" ht="12.75">
      <c r="F366"/>
      <c r="G366" s="24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6:21" ht="12.75">
      <c r="F367"/>
      <c r="G367" s="24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6:21" ht="12.75">
      <c r="F368"/>
      <c r="G368" s="24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6:21" ht="12.75">
      <c r="F369"/>
      <c r="G369" s="24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6:21" ht="12.75">
      <c r="F370"/>
      <c r="G370" s="24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6:21" ht="12.75">
      <c r="F371"/>
      <c r="G371" s="24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6:21" ht="12.75">
      <c r="F372"/>
      <c r="G372" s="24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6:21" ht="12.75">
      <c r="F373"/>
      <c r="G373" s="24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6:21" ht="12.75">
      <c r="F374"/>
      <c r="G374" s="2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6:21" ht="12.75">
      <c r="F375"/>
      <c r="G375" s="24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6:21" ht="12.75">
      <c r="F376"/>
      <c r="G376" s="24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6:21" ht="12.75">
      <c r="F377"/>
      <c r="G377" s="2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6:21" ht="12.75">
      <c r="F378"/>
      <c r="G378" s="2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6:21" ht="12.75">
      <c r="F379"/>
      <c r="G379" s="2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6:21" ht="12.75">
      <c r="F380"/>
      <c r="G380" s="2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6:21" ht="12.75">
      <c r="F381"/>
      <c r="G381" s="2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6:21" ht="12.75">
      <c r="F382"/>
      <c r="G382" s="24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6:21" ht="12.75">
      <c r="F383"/>
      <c r="G383" s="24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6:21" ht="12.75">
      <c r="F384"/>
      <c r="G384" s="2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6:21" ht="12.75">
      <c r="F385"/>
      <c r="G385" s="24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6:21" ht="12.75">
      <c r="F386"/>
      <c r="G386" s="24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6:21" ht="12.75">
      <c r="F387"/>
      <c r="G387" s="24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6:21" ht="12.75">
      <c r="F388"/>
      <c r="G388" s="24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6:21" ht="12.75">
      <c r="F389"/>
      <c r="G389" s="24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6:21" ht="12.75">
      <c r="F390"/>
      <c r="G390" s="24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6:21" ht="12.75">
      <c r="F391"/>
      <c r="G391" s="24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6:21" ht="12.75">
      <c r="F392"/>
      <c r="G392" s="24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6:21" ht="12.75">
      <c r="F393"/>
      <c r="G393" s="24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6:21" ht="12.75">
      <c r="F394"/>
      <c r="G394" s="2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6:21" ht="12.75">
      <c r="F395"/>
      <c r="G395" s="24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6:21" ht="12.75">
      <c r="F396"/>
      <c r="G396" s="24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</sheetData>
  <sheetProtection/>
  <mergeCells count="31">
    <mergeCell ref="A1:D1"/>
    <mergeCell ref="F1:U1"/>
    <mergeCell ref="R5:R6"/>
    <mergeCell ref="S5:S6"/>
    <mergeCell ref="T5:T6"/>
    <mergeCell ref="C2:D2"/>
    <mergeCell ref="C3:D3"/>
    <mergeCell ref="N5:N6"/>
    <mergeCell ref="A20:K20"/>
    <mergeCell ref="H4:H5"/>
    <mergeCell ref="M20:U20"/>
    <mergeCell ref="U5:U6"/>
    <mergeCell ref="P5:P6"/>
    <mergeCell ref="C4:D4"/>
    <mergeCell ref="V2:V6"/>
    <mergeCell ref="F3:F4"/>
    <mergeCell ref="J4:J5"/>
    <mergeCell ref="K4:K5"/>
    <mergeCell ref="F5:F6"/>
    <mergeCell ref="L5:L6"/>
    <mergeCell ref="Q5:Q6"/>
    <mergeCell ref="M5:M6"/>
    <mergeCell ref="O5:O6"/>
    <mergeCell ref="I4:I5"/>
    <mergeCell ref="J28:L28"/>
    <mergeCell ref="O26:U28"/>
    <mergeCell ref="A26:I26"/>
    <mergeCell ref="J26:L26"/>
    <mergeCell ref="M27:M28"/>
    <mergeCell ref="O22:Q25"/>
    <mergeCell ref="R22:U25"/>
  </mergeCells>
  <conditionalFormatting sqref="O11">
    <cfRule type="cellIs" priority="79" dxfId="1" operator="equal" stopIfTrue="1">
      <formula>0</formula>
    </cfRule>
  </conditionalFormatting>
  <conditionalFormatting sqref="O11">
    <cfRule type="cellIs" priority="78" dxfId="2" operator="equal" stopIfTrue="1">
      <formula>0</formula>
    </cfRule>
  </conditionalFormatting>
  <conditionalFormatting sqref="P7:P9">
    <cfRule type="cellIs" priority="77" dxfId="1" operator="equal" stopIfTrue="1">
      <formula>0</formula>
    </cfRule>
  </conditionalFormatting>
  <conditionalFormatting sqref="P7:P9">
    <cfRule type="cellIs" priority="76" dxfId="2" operator="equal" stopIfTrue="1">
      <formula>0</formula>
    </cfRule>
  </conditionalFormatting>
  <conditionalFormatting sqref="P12">
    <cfRule type="cellIs" priority="75" dxfId="1" operator="equal" stopIfTrue="1">
      <formula>0</formula>
    </cfRule>
  </conditionalFormatting>
  <conditionalFormatting sqref="P12">
    <cfRule type="cellIs" priority="74" dxfId="2" operator="equal" stopIfTrue="1">
      <formula>0</formula>
    </cfRule>
  </conditionalFormatting>
  <conditionalFormatting sqref="P10">
    <cfRule type="cellIs" priority="73" dxfId="1" operator="equal" stopIfTrue="1">
      <formula>0</formula>
    </cfRule>
  </conditionalFormatting>
  <conditionalFormatting sqref="P10">
    <cfRule type="cellIs" priority="72" dxfId="2" operator="equal" stopIfTrue="1">
      <formula>0</formula>
    </cfRule>
  </conditionalFormatting>
  <conditionalFormatting sqref="P11">
    <cfRule type="cellIs" priority="71" dxfId="1" operator="equal" stopIfTrue="1">
      <formula>0</formula>
    </cfRule>
  </conditionalFormatting>
  <conditionalFormatting sqref="P11">
    <cfRule type="cellIs" priority="70" dxfId="2" operator="equal" stopIfTrue="1">
      <formula>0</formula>
    </cfRule>
  </conditionalFormatting>
  <conditionalFormatting sqref="U12">
    <cfRule type="cellIs" priority="6" dxfId="1" operator="equal" stopIfTrue="1">
      <formula>0</formula>
    </cfRule>
    <cfRule type="colorScale" priority="1" dxfId="1050">
      <colorScale>
        <cfvo type="num" val="0"/>
        <cfvo type="num" val="1"/>
        <color theme="0" tint="-0.1499900072813034"/>
        <color theme="0"/>
      </colorScale>
    </cfRule>
    <cfRule type="colorScale" priority="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12">
    <cfRule type="cellIs" priority="5" dxfId="0" operator="equal" stopIfTrue="1">
      <formula>0</formula>
    </cfRule>
  </conditionalFormatting>
  <conditionalFormatting sqref="U12">
    <cfRule type="colorScale" priority="3" dxfId="1050">
      <colorScale>
        <cfvo type="num" val="0"/>
        <cfvo type="num" val="1"/>
        <color theme="0" tint="-0.1499900072813034"/>
        <color theme="0"/>
      </colorScale>
    </cfRule>
    <cfRule type="colorScale" priority="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W7:W18">
    <cfRule type="cellIs" priority="102" dxfId="159" operator="greaterThanOrEqual" stopIfTrue="1">
      <formula>5</formula>
    </cfRule>
  </conditionalFormatting>
  <conditionalFormatting sqref="L20">
    <cfRule type="cellIs" priority="103" dxfId="1" operator="lessThanOrEqual" stopIfTrue="1">
      <formula>0</formula>
    </cfRule>
  </conditionalFormatting>
  <conditionalFormatting sqref="W24">
    <cfRule type="cellIs" priority="100" dxfId="159" operator="greaterThanOrEqual" stopIfTrue="1">
      <formula>5</formula>
    </cfRule>
  </conditionalFormatting>
  <conditionalFormatting sqref="M25">
    <cfRule type="cellIs" priority="101" dxfId="158" operator="greaterThan" stopIfTrue="1">
      <formula>1</formula>
    </cfRule>
  </conditionalFormatting>
  <conditionalFormatting sqref="O7:O9">
    <cfRule type="cellIs" priority="85" dxfId="1" operator="equal" stopIfTrue="1">
      <formula>0</formula>
    </cfRule>
  </conditionalFormatting>
  <conditionalFormatting sqref="Q7:Q9">
    <cfRule type="cellIs" priority="44" dxfId="1" operator="equal" stopIfTrue="1">
      <formula>0</formula>
    </cfRule>
  </conditionalFormatting>
  <conditionalFormatting sqref="Q7:Q9">
    <cfRule type="cellIs" priority="43" dxfId="2" operator="equal" stopIfTrue="1">
      <formula>0</formula>
    </cfRule>
  </conditionalFormatting>
  <conditionalFormatting sqref="Q12">
    <cfRule type="cellIs" priority="42" dxfId="1" operator="equal" stopIfTrue="1">
      <formula>0</formula>
    </cfRule>
  </conditionalFormatting>
  <conditionalFormatting sqref="Q12">
    <cfRule type="cellIs" priority="41" dxfId="2" operator="equal" stopIfTrue="1">
      <formula>0</formula>
    </cfRule>
  </conditionalFormatting>
  <conditionalFormatting sqref="Q10">
    <cfRule type="cellIs" priority="40" dxfId="1" operator="equal" stopIfTrue="1">
      <formula>0</formula>
    </cfRule>
  </conditionalFormatting>
  <conditionalFormatting sqref="Q10">
    <cfRule type="cellIs" priority="39" dxfId="2" operator="equal" stopIfTrue="1">
      <formula>0</formula>
    </cfRule>
  </conditionalFormatting>
  <conditionalFormatting sqref="Q11">
    <cfRule type="cellIs" priority="38" dxfId="1" operator="equal" stopIfTrue="1">
      <formula>0</formula>
    </cfRule>
  </conditionalFormatting>
  <conditionalFormatting sqref="Q11">
    <cfRule type="cellIs" priority="37" dxfId="2" operator="equal" stopIfTrue="1">
      <formula>0</formula>
    </cfRule>
  </conditionalFormatting>
  <conditionalFormatting sqref="L7:L10">
    <cfRule type="cellIs" priority="99" dxfId="1" operator="equal" stopIfTrue="1">
      <formula>0</formula>
    </cfRule>
  </conditionalFormatting>
  <conditionalFormatting sqref="L7:L10">
    <cfRule type="cellIs" priority="98" dxfId="2" operator="equal" stopIfTrue="1">
      <formula>0</formula>
    </cfRule>
  </conditionalFormatting>
  <conditionalFormatting sqref="L11">
    <cfRule type="cellIs" priority="97" dxfId="1" operator="equal" stopIfTrue="1">
      <formula>0</formula>
    </cfRule>
  </conditionalFormatting>
  <conditionalFormatting sqref="L11">
    <cfRule type="cellIs" priority="96" dxfId="2" operator="equal" stopIfTrue="1">
      <formula>0</formula>
    </cfRule>
  </conditionalFormatting>
  <conditionalFormatting sqref="M7:M10">
    <cfRule type="cellIs" priority="95" dxfId="1" operator="equal" stopIfTrue="1">
      <formula>0</formula>
    </cfRule>
  </conditionalFormatting>
  <conditionalFormatting sqref="M7:M10">
    <cfRule type="cellIs" priority="94" dxfId="2" operator="equal" stopIfTrue="1">
      <formula>0</formula>
    </cfRule>
  </conditionalFormatting>
  <conditionalFormatting sqref="M11:M12">
    <cfRule type="cellIs" priority="93" dxfId="1" operator="equal" stopIfTrue="1">
      <formula>0</formula>
    </cfRule>
  </conditionalFormatting>
  <conditionalFormatting sqref="M11:M12">
    <cfRule type="cellIs" priority="92" dxfId="2" operator="equal" stopIfTrue="1">
      <formula>0</formula>
    </cfRule>
  </conditionalFormatting>
  <conditionalFormatting sqref="L12">
    <cfRule type="cellIs" priority="91" dxfId="1" operator="equal" stopIfTrue="1">
      <formula>0</formula>
    </cfRule>
  </conditionalFormatting>
  <conditionalFormatting sqref="L12">
    <cfRule type="cellIs" priority="90" dxfId="2" operator="equal" stopIfTrue="1">
      <formula>0</formula>
    </cfRule>
  </conditionalFormatting>
  <conditionalFormatting sqref="N7:N10">
    <cfRule type="cellIs" priority="89" dxfId="1" operator="equal" stopIfTrue="1">
      <formula>0</formula>
    </cfRule>
  </conditionalFormatting>
  <conditionalFormatting sqref="N7:N10">
    <cfRule type="cellIs" priority="88" dxfId="2" operator="equal" stopIfTrue="1">
      <formula>0</formula>
    </cfRule>
  </conditionalFormatting>
  <conditionalFormatting sqref="N11:N12">
    <cfRule type="cellIs" priority="87" dxfId="1" operator="equal" stopIfTrue="1">
      <formula>0</formula>
    </cfRule>
  </conditionalFormatting>
  <conditionalFormatting sqref="N11:N12">
    <cfRule type="cellIs" priority="86" dxfId="2" operator="equal" stopIfTrue="1">
      <formula>0</formula>
    </cfRule>
  </conditionalFormatting>
  <conditionalFormatting sqref="O7:O9">
    <cfRule type="cellIs" priority="84" dxfId="2" operator="equal" stopIfTrue="1">
      <formula>0</formula>
    </cfRule>
  </conditionalFormatting>
  <conditionalFormatting sqref="O12">
    <cfRule type="cellIs" priority="83" dxfId="1" operator="equal" stopIfTrue="1">
      <formula>0</formula>
    </cfRule>
  </conditionalFormatting>
  <conditionalFormatting sqref="O12">
    <cfRule type="cellIs" priority="82" dxfId="2" operator="equal" stopIfTrue="1">
      <formula>0</formula>
    </cfRule>
  </conditionalFormatting>
  <conditionalFormatting sqref="O10">
    <cfRule type="cellIs" priority="81" dxfId="1" operator="equal" stopIfTrue="1">
      <formula>0</formula>
    </cfRule>
  </conditionalFormatting>
  <conditionalFormatting sqref="O10">
    <cfRule type="cellIs" priority="80" dxfId="2" operator="equal" stopIfTrue="1">
      <formula>0</formula>
    </cfRule>
  </conditionalFormatting>
  <conditionalFormatting sqref="Q7:Q12">
    <cfRule type="cellIs" priority="69" dxfId="1" operator="equal" stopIfTrue="1">
      <formula>0</formula>
    </cfRule>
    <cfRule type="colorScale" priority="64" dxfId="1050">
      <colorScale>
        <cfvo type="num" val="0"/>
        <cfvo type="num" val="1"/>
        <color theme="0" tint="-0.1499900072813034"/>
        <color theme="0"/>
      </colorScale>
    </cfRule>
    <cfRule type="colorScale" priority="65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Q7:Q12">
    <cfRule type="cellIs" priority="68" dxfId="0" operator="equal" stopIfTrue="1">
      <formula>0</formula>
    </cfRule>
  </conditionalFormatting>
  <conditionalFormatting sqref="Q7:Q12">
    <cfRule type="colorScale" priority="66" dxfId="1050">
      <colorScale>
        <cfvo type="num" val="0"/>
        <cfvo type="num" val="1"/>
        <color theme="0" tint="-0.1499900072813034"/>
        <color theme="0"/>
      </colorScale>
    </cfRule>
    <cfRule type="colorScale" priority="67" dxfId="1050">
      <colorScale>
        <cfvo type="num" val="0"/>
        <cfvo type="num" val="1"/>
        <color theme="0" tint="-0.1499900072813034"/>
        <color theme="0"/>
      </colorScale>
    </cfRule>
  </conditionalFormatting>
  <conditionalFormatting sqref="R7:R12">
    <cfRule type="cellIs" priority="63" dxfId="1" operator="equal" stopIfTrue="1">
      <formula>0</formula>
    </cfRule>
    <cfRule type="colorScale" priority="58" dxfId="1050">
      <colorScale>
        <cfvo type="num" val="0"/>
        <cfvo type="num" val="1"/>
        <color theme="0" tint="-0.1499900072813034"/>
        <color theme="0"/>
      </colorScale>
    </cfRule>
    <cfRule type="colorScale" priority="5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R7:R12">
    <cfRule type="cellIs" priority="62" dxfId="0" operator="equal" stopIfTrue="1">
      <formula>0</formula>
    </cfRule>
  </conditionalFormatting>
  <conditionalFormatting sqref="R7:R12">
    <cfRule type="colorScale" priority="60" dxfId="1050">
      <colorScale>
        <cfvo type="num" val="0"/>
        <cfvo type="num" val="1"/>
        <color theme="0" tint="-0.1499900072813034"/>
        <color theme="0"/>
      </colorScale>
    </cfRule>
    <cfRule type="colorScale" priority="61" dxfId="1050">
      <colorScale>
        <cfvo type="num" val="0"/>
        <cfvo type="num" val="1"/>
        <color theme="0" tint="-0.1499900072813034"/>
        <color theme="0"/>
      </colorScale>
    </cfRule>
  </conditionalFormatting>
  <conditionalFormatting sqref="S7:S12">
    <cfRule type="cellIs" priority="57" dxfId="1" operator="equal" stopIfTrue="1">
      <formula>0</formula>
    </cfRule>
    <cfRule type="colorScale" priority="52" dxfId="1050">
      <colorScale>
        <cfvo type="num" val="0"/>
        <cfvo type="num" val="1"/>
        <color theme="0" tint="-0.1499900072813034"/>
        <color theme="0"/>
      </colorScale>
    </cfRule>
    <cfRule type="colorScale" priority="53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S7:S12">
    <cfRule type="cellIs" priority="56" dxfId="0" operator="equal" stopIfTrue="1">
      <formula>0</formula>
    </cfRule>
  </conditionalFormatting>
  <conditionalFormatting sqref="S7:S12">
    <cfRule type="colorScale" priority="54" dxfId="1050">
      <colorScale>
        <cfvo type="num" val="0"/>
        <cfvo type="num" val="1"/>
        <color theme="0" tint="-0.1499900072813034"/>
        <color theme="0"/>
      </colorScale>
    </cfRule>
    <cfRule type="colorScale" priority="55" dxfId="1050">
      <colorScale>
        <cfvo type="num" val="0"/>
        <cfvo type="num" val="1"/>
        <color theme="0" tint="-0.1499900072813034"/>
        <color theme="0"/>
      </colorScale>
    </cfRule>
  </conditionalFormatting>
  <conditionalFormatting sqref="T7:T12">
    <cfRule type="cellIs" priority="51" dxfId="1" operator="equal" stopIfTrue="1">
      <formula>0</formula>
    </cfRule>
    <cfRule type="colorScale" priority="46" dxfId="1050">
      <colorScale>
        <cfvo type="num" val="0"/>
        <cfvo type="num" val="1"/>
        <color theme="0" tint="-0.1499900072813034"/>
        <color theme="0"/>
      </colorScale>
    </cfRule>
    <cfRule type="colorScale" priority="47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T7:T12">
    <cfRule type="cellIs" priority="50" dxfId="0" operator="equal" stopIfTrue="1">
      <formula>0</formula>
    </cfRule>
  </conditionalFormatting>
  <conditionalFormatting sqref="T7:T12">
    <cfRule type="colorScale" priority="48" dxfId="1050">
      <colorScale>
        <cfvo type="num" val="0"/>
        <cfvo type="num" val="1"/>
        <color theme="0" tint="-0.1499900072813034"/>
        <color theme="0"/>
      </colorScale>
    </cfRule>
    <cfRule type="colorScale" priority="49" dxfId="1050">
      <colorScale>
        <cfvo type="num" val="0"/>
        <cfvo type="num" val="1"/>
        <color theme="0" tint="-0.1499900072813034"/>
        <color theme="0"/>
      </colorScale>
    </cfRule>
  </conditionalFormatting>
  <conditionalFormatting sqref="L13:U15 L7:T12">
    <cfRule type="colorScale" priority="45" dxfId="1050">
      <colorScale>
        <cfvo type="num" val="0"/>
        <cfvo type="num" val="1"/>
        <color theme="0" tint="-0.1499900072813034"/>
        <color theme="0"/>
      </colorScale>
    </cfRule>
  </conditionalFormatting>
  <conditionalFormatting sqref="I7:J12">
    <cfRule type="cellIs" priority="36" dxfId="1" operator="equal" stopIfTrue="1">
      <formula>0</formula>
    </cfRule>
  </conditionalFormatting>
  <conditionalFormatting sqref="I7:J12">
    <cfRule type="cellIs" priority="35" dxfId="2" operator="equal" stopIfTrue="1">
      <formula>0</formula>
    </cfRule>
  </conditionalFormatting>
  <conditionalFormatting sqref="H7:H12">
    <cfRule type="cellIs" priority="34" dxfId="1" operator="equal" stopIfTrue="1">
      <formula>0</formula>
    </cfRule>
  </conditionalFormatting>
  <conditionalFormatting sqref="H7:H12">
    <cfRule type="cellIs" priority="33" dxfId="2" operator="equal" stopIfTrue="1">
      <formula>0</formula>
    </cfRule>
  </conditionalFormatting>
  <conditionalFormatting sqref="T7:T12">
    <cfRule type="cellIs" priority="32" dxfId="1" operator="equal" stopIfTrue="1">
      <formula>0</formula>
    </cfRule>
    <cfRule type="colorScale" priority="27" dxfId="1050">
      <colorScale>
        <cfvo type="num" val="0"/>
        <cfvo type="num" val="1"/>
        <color theme="0" tint="-0.1499900072813034"/>
        <color theme="0"/>
      </colorScale>
    </cfRule>
    <cfRule type="colorScale" priority="2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T7:T12">
    <cfRule type="cellIs" priority="31" dxfId="0" operator="equal" stopIfTrue="1">
      <formula>0</formula>
    </cfRule>
  </conditionalFormatting>
  <conditionalFormatting sqref="T7:T12">
    <cfRule type="colorScale" priority="29" dxfId="1050">
      <colorScale>
        <cfvo type="num" val="0"/>
        <cfvo type="num" val="1"/>
        <color theme="0" tint="-0.1499900072813034"/>
        <color theme="0"/>
      </colorScale>
    </cfRule>
    <cfRule type="colorScale" priority="3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11">
    <cfRule type="cellIs" priority="26" dxfId="1" operator="equal" stopIfTrue="1">
      <formula>0</formula>
    </cfRule>
    <cfRule type="colorScale" priority="21" dxfId="1050">
      <colorScale>
        <cfvo type="num" val="0"/>
        <cfvo type="num" val="1"/>
        <color theme="0" tint="-0.1499900072813034"/>
        <color theme="0"/>
      </colorScale>
    </cfRule>
    <cfRule type="colorScale" priority="2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11">
    <cfRule type="cellIs" priority="25" dxfId="0" operator="equal" stopIfTrue="1">
      <formula>0</formula>
    </cfRule>
  </conditionalFormatting>
  <conditionalFormatting sqref="U11">
    <cfRule type="colorScale" priority="23" dxfId="1050">
      <colorScale>
        <cfvo type="num" val="0"/>
        <cfvo type="num" val="1"/>
        <color theme="0" tint="-0.1499900072813034"/>
        <color theme="0"/>
      </colorScale>
    </cfRule>
    <cfRule type="colorScale" priority="2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11">
    <cfRule type="colorScale" priority="2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11">
    <cfRule type="cellIs" priority="19" dxfId="1" operator="equal" stopIfTrue="1">
      <formula>0</formula>
    </cfRule>
    <cfRule type="colorScale" priority="14" dxfId="1050">
      <colorScale>
        <cfvo type="num" val="0"/>
        <cfvo type="num" val="1"/>
        <color theme="0" tint="-0.1499900072813034"/>
        <color theme="0"/>
      </colorScale>
    </cfRule>
    <cfRule type="colorScale" priority="15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11">
    <cfRule type="cellIs" priority="18" dxfId="0" operator="equal" stopIfTrue="1">
      <formula>0</formula>
    </cfRule>
  </conditionalFormatting>
  <conditionalFormatting sqref="U11">
    <cfRule type="colorScale" priority="16" dxfId="1050">
      <colorScale>
        <cfvo type="num" val="0"/>
        <cfvo type="num" val="1"/>
        <color theme="0" tint="-0.1499900072813034"/>
        <color theme="0"/>
      </colorScale>
    </cfRule>
    <cfRule type="colorScale" priority="17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12">
    <cfRule type="cellIs" priority="13" dxfId="1" operator="equal" stopIfTrue="1">
      <formula>0</formula>
    </cfRule>
    <cfRule type="colorScale" priority="8" dxfId="1050">
      <colorScale>
        <cfvo type="num" val="0"/>
        <cfvo type="num" val="1"/>
        <color theme="0" tint="-0.1499900072813034"/>
        <color theme="0"/>
      </colorScale>
    </cfRule>
    <cfRule type="colorScale" priority="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U12">
    <cfRule type="cellIs" priority="12" dxfId="0" operator="equal" stopIfTrue="1">
      <formula>0</formula>
    </cfRule>
  </conditionalFormatting>
  <conditionalFormatting sqref="U12">
    <cfRule type="colorScale" priority="10" dxfId="1050">
      <colorScale>
        <cfvo type="num" val="0"/>
        <cfvo type="num" val="1"/>
        <color theme="0" tint="-0.1499900072813034"/>
        <color theme="0"/>
      </colorScale>
    </cfRule>
    <cfRule type="colorScale" priority="11" dxfId="1050">
      <colorScale>
        <cfvo type="num" val="0"/>
        <cfvo type="num" val="1"/>
        <color theme="0" tint="-0.1499900072813034"/>
        <color theme="0"/>
      </colorScale>
    </cfRule>
  </conditionalFormatting>
  <conditionalFormatting sqref="U12">
    <cfRule type="colorScale" priority="7" dxfId="1050">
      <colorScale>
        <cfvo type="num" val="0"/>
        <cfvo type="num" val="1"/>
        <color theme="0" tint="-0.1499900072813034"/>
        <color theme="0"/>
      </colorScale>
    </cfRule>
  </conditionalFormatting>
  <printOptions horizontalCentered="1"/>
  <pageMargins left="0.1968503937007874" right="0" top="0" bottom="0" header="0" footer="0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29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7109375" style="1" customWidth="1"/>
    <col min="2" max="2" width="32.57421875" style="1" customWidth="1"/>
    <col min="3" max="3" width="13.28125" style="1" customWidth="1"/>
    <col min="4" max="4" width="5.421875" style="0" customWidth="1"/>
    <col min="5" max="5" width="6.421875" style="1" customWidth="1"/>
    <col min="6" max="6" width="7.8515625" style="1" customWidth="1"/>
    <col min="7" max="7" width="6.8515625" style="1" customWidth="1"/>
    <col min="8" max="8" width="7.421875" style="1" customWidth="1"/>
    <col min="9" max="9" width="6.57421875" style="1" customWidth="1"/>
    <col min="10" max="10" width="5.57421875" style="1" customWidth="1"/>
    <col min="11" max="11" width="6.00390625" style="1" customWidth="1"/>
    <col min="12" max="12" width="6.7109375" style="1" customWidth="1"/>
    <col min="13" max="13" width="5.57421875" style="1" customWidth="1"/>
    <col min="14" max="14" width="7.00390625" style="1" customWidth="1"/>
    <col min="15" max="15" width="6.57421875" style="1" customWidth="1"/>
    <col min="16" max="18" width="7.57421875" style="1" customWidth="1"/>
  </cols>
  <sheetData>
    <row r="1" spans="1:18" ht="18" customHeight="1">
      <c r="A1" s="20"/>
      <c r="B1" s="46"/>
      <c r="C1" s="401" t="s">
        <v>267</v>
      </c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3"/>
      <c r="R1" s="157"/>
    </row>
    <row r="2" spans="1:18" ht="24" thickBot="1">
      <c r="A2" s="22"/>
      <c r="B2" s="45"/>
      <c r="C2" s="404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6"/>
      <c r="R2" s="37"/>
    </row>
    <row r="3" spans="1:18" ht="24" thickBot="1">
      <c r="A3" s="10"/>
      <c r="B3" s="11"/>
      <c r="C3" s="407" t="s">
        <v>237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38"/>
    </row>
    <row r="4" spans="1:18" ht="23.25">
      <c r="A4" s="395" t="s">
        <v>52</v>
      </c>
      <c r="B4" s="396"/>
      <c r="C4" s="396"/>
      <c r="D4" s="450"/>
      <c r="E4" s="70" t="s">
        <v>210</v>
      </c>
      <c r="F4" s="68" t="s">
        <v>42</v>
      </c>
      <c r="G4" s="110"/>
      <c r="H4" s="44" t="s">
        <v>1</v>
      </c>
      <c r="I4" s="44" t="s">
        <v>0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150" t="s">
        <v>12</v>
      </c>
      <c r="P4" s="151" t="s">
        <v>46</v>
      </c>
      <c r="Q4" s="117" t="s">
        <v>51</v>
      </c>
      <c r="R4" s="39"/>
    </row>
    <row r="5" spans="1:18" ht="15.75" customHeight="1">
      <c r="A5" s="397"/>
      <c r="B5" s="398"/>
      <c r="C5" s="398"/>
      <c r="D5" s="451"/>
      <c r="E5" s="71" t="s">
        <v>211</v>
      </c>
      <c r="F5" s="111" t="s">
        <v>53</v>
      </c>
      <c r="G5" s="112"/>
      <c r="H5" s="6">
        <v>23</v>
      </c>
      <c r="I5" s="6">
        <v>6</v>
      </c>
      <c r="J5" s="6">
        <v>27</v>
      </c>
      <c r="K5" s="6">
        <v>18</v>
      </c>
      <c r="L5" s="6">
        <v>1</v>
      </c>
      <c r="M5" s="6">
        <v>22</v>
      </c>
      <c r="N5" s="6">
        <v>6</v>
      </c>
      <c r="O5" s="6">
        <v>17</v>
      </c>
      <c r="P5" s="6">
        <v>31</v>
      </c>
      <c r="Q5" s="118" t="s">
        <v>47</v>
      </c>
      <c r="R5" s="40"/>
    </row>
    <row r="6" spans="1:18" ht="23.25" customHeight="1" thickBot="1">
      <c r="A6" s="397"/>
      <c r="B6" s="398"/>
      <c r="C6" s="398"/>
      <c r="D6" s="451"/>
      <c r="E6" s="71" t="s">
        <v>212</v>
      </c>
      <c r="F6" s="410" t="s">
        <v>213</v>
      </c>
      <c r="G6" s="113" t="s">
        <v>4</v>
      </c>
      <c r="H6" s="33" t="s">
        <v>40</v>
      </c>
      <c r="I6" s="33" t="s">
        <v>38</v>
      </c>
      <c r="J6" s="33" t="s">
        <v>38</v>
      </c>
      <c r="K6" s="33" t="s">
        <v>39</v>
      </c>
      <c r="L6" s="33" t="s">
        <v>253</v>
      </c>
      <c r="M6" s="33" t="s">
        <v>253</v>
      </c>
      <c r="N6" s="33" t="s">
        <v>268</v>
      </c>
      <c r="O6" s="33" t="s">
        <v>48</v>
      </c>
      <c r="P6" s="33" t="s">
        <v>48</v>
      </c>
      <c r="Q6" s="119" t="s">
        <v>269</v>
      </c>
      <c r="R6" s="41"/>
    </row>
    <row r="7" spans="1:18" ht="18.75" customHeight="1" thickBot="1">
      <c r="A7" s="397"/>
      <c r="B7" s="398"/>
      <c r="C7" s="398"/>
      <c r="D7" s="451"/>
      <c r="E7" s="67">
        <v>9</v>
      </c>
      <c r="F7" s="410"/>
      <c r="G7" s="114">
        <v>10</v>
      </c>
      <c r="H7" s="300" t="s">
        <v>22</v>
      </c>
      <c r="I7" s="300" t="s">
        <v>217</v>
      </c>
      <c r="J7" s="300" t="s">
        <v>35</v>
      </c>
      <c r="K7" s="300" t="s">
        <v>214</v>
      </c>
      <c r="L7" s="304" t="s">
        <v>215</v>
      </c>
      <c r="M7" s="304" t="s">
        <v>295</v>
      </c>
      <c r="N7" s="300" t="s">
        <v>34</v>
      </c>
      <c r="O7" s="300" t="s">
        <v>216</v>
      </c>
      <c r="P7" s="300" t="s">
        <v>5</v>
      </c>
      <c r="Q7" s="300" t="s">
        <v>41</v>
      </c>
      <c r="R7" s="42"/>
    </row>
    <row r="8" spans="1:18" ht="24" thickBot="1">
      <c r="A8" s="394" t="s">
        <v>66</v>
      </c>
      <c r="B8" s="394"/>
      <c r="C8" s="452" t="s">
        <v>67</v>
      </c>
      <c r="D8" s="453"/>
      <c r="E8" s="72" t="s">
        <v>16</v>
      </c>
      <c r="F8" s="115" t="s">
        <v>54</v>
      </c>
      <c r="G8" s="116" t="s">
        <v>16</v>
      </c>
      <c r="H8" s="301"/>
      <c r="I8" s="301"/>
      <c r="J8" s="301"/>
      <c r="K8" s="301"/>
      <c r="L8" s="305"/>
      <c r="M8" s="305"/>
      <c r="N8" s="301"/>
      <c r="O8" s="301"/>
      <c r="P8" s="301"/>
      <c r="Q8" s="301"/>
      <c r="R8" s="42"/>
    </row>
    <row r="9" spans="1:18" ht="16.5" customHeight="1">
      <c r="A9" s="413">
        <v>1</v>
      </c>
      <c r="B9" s="194" t="s">
        <v>59</v>
      </c>
      <c r="C9" s="447" t="s">
        <v>23</v>
      </c>
      <c r="D9" s="454" t="s">
        <v>319</v>
      </c>
      <c r="E9" s="75">
        <f aca="true" t="shared" si="0" ref="E9:E20">SUM(G9-F9)</f>
        <v>105</v>
      </c>
      <c r="F9" s="181">
        <f aca="true" t="shared" si="1" ref="F9:F20">SMALL(H9:Q9,1)</f>
        <v>10</v>
      </c>
      <c r="G9" s="81">
        <f aca="true" t="shared" si="2" ref="G9:G20">SUM(H9:Q9)</f>
        <v>115</v>
      </c>
      <c r="H9" s="65">
        <v>11</v>
      </c>
      <c r="I9" s="65">
        <v>12</v>
      </c>
      <c r="J9" s="65">
        <v>12</v>
      </c>
      <c r="K9" s="65">
        <v>12</v>
      </c>
      <c r="L9" s="65">
        <v>12</v>
      </c>
      <c r="M9" s="64">
        <v>10</v>
      </c>
      <c r="N9" s="64">
        <v>11</v>
      </c>
      <c r="O9" s="64">
        <v>12</v>
      </c>
      <c r="P9" s="64">
        <v>11</v>
      </c>
      <c r="Q9" s="64">
        <v>12</v>
      </c>
      <c r="R9" s="43"/>
    </row>
    <row r="10" spans="1:18" ht="16.5" customHeight="1">
      <c r="A10" s="202">
        <v>2</v>
      </c>
      <c r="B10" s="195" t="s">
        <v>56</v>
      </c>
      <c r="C10" s="77" t="s">
        <v>24</v>
      </c>
      <c r="D10" s="455" t="s">
        <v>319</v>
      </c>
      <c r="E10" s="76">
        <f t="shared" si="0"/>
        <v>105</v>
      </c>
      <c r="F10" s="181">
        <f t="shared" si="1"/>
        <v>10</v>
      </c>
      <c r="G10" s="82">
        <f t="shared" si="2"/>
        <v>115</v>
      </c>
      <c r="H10" s="64">
        <v>12</v>
      </c>
      <c r="I10" s="64">
        <v>11</v>
      </c>
      <c r="J10" s="64">
        <v>12</v>
      </c>
      <c r="K10" s="64">
        <v>12</v>
      </c>
      <c r="L10" s="64">
        <v>12</v>
      </c>
      <c r="M10" s="64">
        <v>12</v>
      </c>
      <c r="N10" s="64">
        <v>11</v>
      </c>
      <c r="O10" s="64">
        <v>12</v>
      </c>
      <c r="P10" s="64">
        <v>11</v>
      </c>
      <c r="Q10" s="64">
        <v>10</v>
      </c>
      <c r="R10" s="43"/>
    </row>
    <row r="11" spans="1:18" ht="16.5" customHeight="1">
      <c r="A11" s="203">
        <v>3</v>
      </c>
      <c r="B11" s="196" t="s">
        <v>57</v>
      </c>
      <c r="C11" s="198" t="s">
        <v>32</v>
      </c>
      <c r="D11" s="212"/>
      <c r="E11" s="76">
        <f t="shared" si="0"/>
        <v>104</v>
      </c>
      <c r="F11" s="181">
        <f t="shared" si="1"/>
        <v>9</v>
      </c>
      <c r="G11" s="82">
        <f t="shared" si="2"/>
        <v>113</v>
      </c>
      <c r="H11" s="64">
        <v>11</v>
      </c>
      <c r="I11" s="64">
        <v>11</v>
      </c>
      <c r="J11" s="64">
        <v>9</v>
      </c>
      <c r="K11" s="64">
        <v>12</v>
      </c>
      <c r="L11" s="64">
        <v>12</v>
      </c>
      <c r="M11" s="64">
        <v>11</v>
      </c>
      <c r="N11" s="64">
        <v>12</v>
      </c>
      <c r="O11" s="64">
        <v>12</v>
      </c>
      <c r="P11" s="64">
        <v>12</v>
      </c>
      <c r="Q11" s="64">
        <v>11</v>
      </c>
      <c r="R11" s="43"/>
    </row>
    <row r="12" spans="1:18" ht="16.5" customHeight="1">
      <c r="A12" s="203">
        <v>4</v>
      </c>
      <c r="B12" s="195" t="s">
        <v>62</v>
      </c>
      <c r="C12" s="197" t="s">
        <v>35</v>
      </c>
      <c r="D12" s="456"/>
      <c r="E12" s="76">
        <f t="shared" si="0"/>
        <v>102</v>
      </c>
      <c r="F12" s="181">
        <f t="shared" si="1"/>
        <v>10</v>
      </c>
      <c r="G12" s="82">
        <f t="shared" si="2"/>
        <v>112</v>
      </c>
      <c r="H12" s="64">
        <v>12</v>
      </c>
      <c r="I12" s="64">
        <v>10</v>
      </c>
      <c r="J12" s="64">
        <v>10</v>
      </c>
      <c r="K12" s="64">
        <v>11</v>
      </c>
      <c r="L12" s="64">
        <v>11</v>
      </c>
      <c r="M12" s="64">
        <v>12</v>
      </c>
      <c r="N12" s="64">
        <v>10</v>
      </c>
      <c r="O12" s="64">
        <v>12</v>
      </c>
      <c r="P12" s="64">
        <v>12</v>
      </c>
      <c r="Q12" s="64">
        <v>12</v>
      </c>
      <c r="R12" s="43"/>
    </row>
    <row r="13" spans="1:18" ht="16.5" customHeight="1">
      <c r="A13" s="203">
        <v>5</v>
      </c>
      <c r="B13" s="196" t="s">
        <v>60</v>
      </c>
      <c r="C13" s="198" t="s">
        <v>27</v>
      </c>
      <c r="D13" s="215"/>
      <c r="E13" s="76">
        <f t="shared" si="0"/>
        <v>97</v>
      </c>
      <c r="F13" s="181">
        <f t="shared" si="1"/>
        <v>8</v>
      </c>
      <c r="G13" s="82">
        <f t="shared" si="2"/>
        <v>105</v>
      </c>
      <c r="H13" s="64">
        <v>11</v>
      </c>
      <c r="I13" s="64">
        <v>11</v>
      </c>
      <c r="J13" s="64">
        <v>11</v>
      </c>
      <c r="K13" s="64">
        <v>11</v>
      </c>
      <c r="L13" s="64">
        <v>12</v>
      </c>
      <c r="M13" s="64">
        <v>9</v>
      </c>
      <c r="N13" s="64">
        <v>8</v>
      </c>
      <c r="O13" s="64">
        <v>11</v>
      </c>
      <c r="P13" s="64">
        <v>10</v>
      </c>
      <c r="Q13" s="64">
        <v>11</v>
      </c>
      <c r="R13" s="43"/>
    </row>
    <row r="14" spans="1:18" ht="16.5" customHeight="1">
      <c r="A14" s="203">
        <v>6</v>
      </c>
      <c r="B14" s="195" t="s">
        <v>61</v>
      </c>
      <c r="C14" s="199" t="s">
        <v>41</v>
      </c>
      <c r="D14" s="215"/>
      <c r="E14" s="76">
        <f t="shared" si="0"/>
        <v>97</v>
      </c>
      <c r="F14" s="181">
        <f t="shared" si="1"/>
        <v>9</v>
      </c>
      <c r="G14" s="82">
        <f t="shared" si="2"/>
        <v>106</v>
      </c>
      <c r="H14" s="64">
        <v>10</v>
      </c>
      <c r="I14" s="64">
        <v>11</v>
      </c>
      <c r="J14" s="64">
        <v>10</v>
      </c>
      <c r="K14" s="64">
        <v>9</v>
      </c>
      <c r="L14" s="64">
        <v>11</v>
      </c>
      <c r="M14" s="64">
        <v>9</v>
      </c>
      <c r="N14" s="64">
        <v>11</v>
      </c>
      <c r="O14" s="64">
        <v>12</v>
      </c>
      <c r="P14" s="64">
        <v>11</v>
      </c>
      <c r="Q14" s="64">
        <v>12</v>
      </c>
      <c r="R14" s="43"/>
    </row>
    <row r="15" spans="1:18" ht="16.5" customHeight="1">
      <c r="A15" s="203">
        <v>7</v>
      </c>
      <c r="B15" s="196" t="s">
        <v>58</v>
      </c>
      <c r="C15" s="197" t="s">
        <v>5</v>
      </c>
      <c r="D15" s="215"/>
      <c r="E15" s="76">
        <f t="shared" si="0"/>
        <v>94</v>
      </c>
      <c r="F15" s="181">
        <f t="shared" si="1"/>
        <v>7</v>
      </c>
      <c r="G15" s="82">
        <f t="shared" si="2"/>
        <v>101</v>
      </c>
      <c r="H15" s="64">
        <v>10</v>
      </c>
      <c r="I15" s="64">
        <v>12</v>
      </c>
      <c r="J15" s="64">
        <v>11</v>
      </c>
      <c r="K15" s="64">
        <v>7</v>
      </c>
      <c r="L15" s="64">
        <v>11</v>
      </c>
      <c r="M15" s="64">
        <v>8</v>
      </c>
      <c r="N15" s="64">
        <v>11</v>
      </c>
      <c r="O15" s="64">
        <v>12</v>
      </c>
      <c r="P15" s="64">
        <v>9</v>
      </c>
      <c r="Q15" s="64">
        <v>10</v>
      </c>
      <c r="R15" s="43"/>
    </row>
    <row r="16" spans="1:18" ht="16.5" customHeight="1">
      <c r="A16" s="203">
        <v>8</v>
      </c>
      <c r="B16" s="172" t="s">
        <v>64</v>
      </c>
      <c r="C16" s="78" t="s">
        <v>34</v>
      </c>
      <c r="D16" s="215"/>
      <c r="E16" s="76">
        <f t="shared" si="0"/>
        <v>87</v>
      </c>
      <c r="F16" s="181">
        <f t="shared" si="1"/>
        <v>0</v>
      </c>
      <c r="G16" s="82">
        <f t="shared" si="2"/>
        <v>87</v>
      </c>
      <c r="H16" s="64">
        <v>12</v>
      </c>
      <c r="I16" s="64">
        <v>10</v>
      </c>
      <c r="J16" s="64">
        <v>0</v>
      </c>
      <c r="K16" s="64">
        <v>12</v>
      </c>
      <c r="L16" s="64">
        <v>10</v>
      </c>
      <c r="M16" s="64">
        <v>8</v>
      </c>
      <c r="N16" s="64">
        <v>9</v>
      </c>
      <c r="O16" s="64">
        <v>12</v>
      </c>
      <c r="P16" s="64">
        <v>6</v>
      </c>
      <c r="Q16" s="64">
        <v>8</v>
      </c>
      <c r="R16" s="43"/>
    </row>
    <row r="17" spans="1:18" ht="16.5" customHeight="1">
      <c r="A17" s="203">
        <v>9</v>
      </c>
      <c r="B17" s="195" t="s">
        <v>56</v>
      </c>
      <c r="C17" s="197" t="s">
        <v>22</v>
      </c>
      <c r="D17" s="211"/>
      <c r="E17" s="76">
        <f t="shared" si="0"/>
        <v>33</v>
      </c>
      <c r="F17" s="181">
        <f t="shared" si="1"/>
        <v>0</v>
      </c>
      <c r="G17" s="82">
        <f t="shared" si="2"/>
        <v>33</v>
      </c>
      <c r="H17" s="64">
        <v>9</v>
      </c>
      <c r="I17" s="64">
        <v>9</v>
      </c>
      <c r="J17" s="64">
        <v>12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3</v>
      </c>
      <c r="Q17" s="64">
        <v>0</v>
      </c>
      <c r="R17" s="43"/>
    </row>
    <row r="18" spans="1:18" ht="16.5" customHeight="1">
      <c r="A18" s="203">
        <v>10</v>
      </c>
      <c r="B18" s="195" t="s">
        <v>63</v>
      </c>
      <c r="C18" s="197" t="s">
        <v>31</v>
      </c>
      <c r="D18" s="211"/>
      <c r="E18" s="76">
        <f t="shared" si="0"/>
        <v>29</v>
      </c>
      <c r="F18" s="181">
        <f t="shared" si="1"/>
        <v>0</v>
      </c>
      <c r="G18" s="82">
        <f t="shared" si="2"/>
        <v>29</v>
      </c>
      <c r="H18" s="64">
        <v>4</v>
      </c>
      <c r="I18" s="64">
        <v>0</v>
      </c>
      <c r="J18" s="64">
        <v>0</v>
      </c>
      <c r="K18" s="64">
        <v>5</v>
      </c>
      <c r="L18" s="64">
        <v>3</v>
      </c>
      <c r="M18" s="64">
        <v>0</v>
      </c>
      <c r="N18" s="64">
        <v>9</v>
      </c>
      <c r="O18" s="64">
        <v>3</v>
      </c>
      <c r="P18" s="64">
        <v>3</v>
      </c>
      <c r="Q18" s="64">
        <v>2</v>
      </c>
      <c r="R18" s="43"/>
    </row>
    <row r="19" spans="1:18" ht="16.5" customHeight="1">
      <c r="A19" s="203">
        <v>11</v>
      </c>
      <c r="B19" s="196" t="s">
        <v>65</v>
      </c>
      <c r="C19" s="197" t="s">
        <v>25</v>
      </c>
      <c r="D19" s="457"/>
      <c r="E19" s="76">
        <f t="shared" si="0"/>
        <v>0</v>
      </c>
      <c r="F19" s="181">
        <f t="shared" si="1"/>
        <v>0</v>
      </c>
      <c r="G19" s="82">
        <f t="shared" si="2"/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43"/>
    </row>
    <row r="20" spans="1:18" ht="16.5" customHeight="1" thickBot="1">
      <c r="A20" s="204">
        <v>12</v>
      </c>
      <c r="B20" s="195" t="s">
        <v>62</v>
      </c>
      <c r="C20" s="79" t="s">
        <v>33</v>
      </c>
      <c r="D20" s="458"/>
      <c r="E20" s="449">
        <f t="shared" si="0"/>
        <v>0</v>
      </c>
      <c r="F20" s="446">
        <f t="shared" si="1"/>
        <v>0</v>
      </c>
      <c r="G20" s="83">
        <f t="shared" si="2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43"/>
    </row>
    <row r="21" spans="1:18" ht="16.5" customHeight="1">
      <c r="A21" s="296" t="s">
        <v>50</v>
      </c>
      <c r="B21" s="296"/>
      <c r="C21" s="448"/>
      <c r="D21" s="2"/>
      <c r="E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4:18" ht="12.75">
      <c r="D22" s="1"/>
      <c r="E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4:18" ht="12.75">
      <c r="D23" s="1"/>
      <c r="E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5:18" ht="12.75">
      <c r="E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4:18" ht="12.75">
      <c r="D25" s="2"/>
      <c r="E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4:19" ht="12.75">
      <c r="D26" s="1"/>
      <c r="E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4"/>
    </row>
    <row r="27" ht="12.75">
      <c r="D27" s="1"/>
    </row>
    <row r="28" ht="12.75">
      <c r="D28" s="106"/>
    </row>
    <row r="29" ht="12.75">
      <c r="D29" s="1"/>
    </row>
  </sheetData>
  <sheetProtection/>
  <mergeCells count="16">
    <mergeCell ref="Q7:Q8"/>
    <mergeCell ref="M7:M8"/>
    <mergeCell ref="N7:N8"/>
    <mergeCell ref="O7:O8"/>
    <mergeCell ref="P7:P8"/>
    <mergeCell ref="C1:Q2"/>
    <mergeCell ref="C3:Q3"/>
    <mergeCell ref="F6:F7"/>
    <mergeCell ref="L7:L8"/>
    <mergeCell ref="A4:D7"/>
    <mergeCell ref="A8:B8"/>
    <mergeCell ref="H7:H8"/>
    <mergeCell ref="I7:I8"/>
    <mergeCell ref="J7:J8"/>
    <mergeCell ref="K7:K8"/>
    <mergeCell ref="C8:D8"/>
  </mergeCells>
  <conditionalFormatting sqref="H9:H20">
    <cfRule type="cellIs" priority="81" dxfId="1" operator="equal" stopIfTrue="1">
      <formula>0</formula>
    </cfRule>
  </conditionalFormatting>
  <conditionalFormatting sqref="H9:H20">
    <cfRule type="cellIs" priority="80" dxfId="2" operator="equal" stopIfTrue="1">
      <formula>0</formula>
    </cfRule>
  </conditionalFormatting>
  <conditionalFormatting sqref="I9:I20">
    <cfRule type="cellIs" priority="77" dxfId="14" operator="greaterThan" stopIfTrue="1">
      <formula>0</formula>
    </cfRule>
    <cfRule type="cellIs" priority="79" dxfId="1" operator="equal" stopIfTrue="1">
      <formula>0</formula>
    </cfRule>
  </conditionalFormatting>
  <conditionalFormatting sqref="I9:I20">
    <cfRule type="cellIs" priority="78" dxfId="2" operator="equal" stopIfTrue="1">
      <formula>0</formula>
    </cfRule>
  </conditionalFormatting>
  <conditionalFormatting sqref="J9:J20">
    <cfRule type="cellIs" priority="74" dxfId="14" operator="greaterThan" stopIfTrue="1">
      <formula>0</formula>
    </cfRule>
    <cfRule type="cellIs" priority="76" dxfId="1" operator="equal" stopIfTrue="1">
      <formula>0</formula>
    </cfRule>
  </conditionalFormatting>
  <conditionalFormatting sqref="J9:J20">
    <cfRule type="cellIs" priority="75" dxfId="2" operator="equal" stopIfTrue="1">
      <formula>0</formula>
    </cfRule>
  </conditionalFormatting>
  <conditionalFormatting sqref="K9 K11 K14:K20">
    <cfRule type="cellIs" priority="71" dxfId="14" operator="greaterThan" stopIfTrue="1">
      <formula>0</formula>
    </cfRule>
    <cfRule type="cellIs" priority="73" dxfId="1" operator="equal" stopIfTrue="1">
      <formula>0</formula>
    </cfRule>
  </conditionalFormatting>
  <conditionalFormatting sqref="K9 K11 K14:K20">
    <cfRule type="cellIs" priority="72" dxfId="2" operator="equal" stopIfTrue="1">
      <formula>0</formula>
    </cfRule>
  </conditionalFormatting>
  <conditionalFormatting sqref="K12:K13">
    <cfRule type="cellIs" priority="68" dxfId="14" operator="greaterThan" stopIfTrue="1">
      <formula>0</formula>
    </cfRule>
    <cfRule type="cellIs" priority="70" dxfId="1" operator="equal" stopIfTrue="1">
      <formula>0</formula>
    </cfRule>
  </conditionalFormatting>
  <conditionalFormatting sqref="K12:K13">
    <cfRule type="cellIs" priority="69" dxfId="2" operator="equal" stopIfTrue="1">
      <formula>0</formula>
    </cfRule>
  </conditionalFormatting>
  <conditionalFormatting sqref="K10">
    <cfRule type="cellIs" priority="65" dxfId="14" operator="greaterThan" stopIfTrue="1">
      <formula>0</formula>
    </cfRule>
    <cfRule type="cellIs" priority="67" dxfId="1" operator="equal" stopIfTrue="1">
      <formula>0</formula>
    </cfRule>
  </conditionalFormatting>
  <conditionalFormatting sqref="K10">
    <cfRule type="cellIs" priority="66" dxfId="2" operator="equal" stopIfTrue="1">
      <formula>0</formula>
    </cfRule>
  </conditionalFormatting>
  <conditionalFormatting sqref="L9 L11 L14:L20">
    <cfRule type="cellIs" priority="62" dxfId="14" operator="greaterThan" stopIfTrue="1">
      <formula>0</formula>
    </cfRule>
    <cfRule type="cellIs" priority="64" dxfId="1" operator="equal" stopIfTrue="1">
      <formula>0</formula>
    </cfRule>
  </conditionalFormatting>
  <conditionalFormatting sqref="L9 L11 L14:L20">
    <cfRule type="cellIs" priority="63" dxfId="2" operator="equal" stopIfTrue="1">
      <formula>0</formula>
    </cfRule>
  </conditionalFormatting>
  <conditionalFormatting sqref="L12:L13">
    <cfRule type="cellIs" priority="59" dxfId="14" operator="greaterThan" stopIfTrue="1">
      <formula>0</formula>
    </cfRule>
    <cfRule type="cellIs" priority="61" dxfId="1" operator="equal" stopIfTrue="1">
      <formula>0</formula>
    </cfRule>
  </conditionalFormatting>
  <conditionalFormatting sqref="L12:L13">
    <cfRule type="cellIs" priority="60" dxfId="2" operator="equal" stopIfTrue="1">
      <formula>0</formula>
    </cfRule>
  </conditionalFormatting>
  <conditionalFormatting sqref="L10">
    <cfRule type="cellIs" priority="56" dxfId="14" operator="greaterThan" stopIfTrue="1">
      <formula>0</formula>
    </cfRule>
    <cfRule type="cellIs" priority="58" dxfId="1" operator="equal" stopIfTrue="1">
      <formula>0</formula>
    </cfRule>
  </conditionalFormatting>
  <conditionalFormatting sqref="L10">
    <cfRule type="cellIs" priority="57" dxfId="2" operator="equal" stopIfTrue="1">
      <formula>0</formula>
    </cfRule>
  </conditionalFormatting>
  <conditionalFormatting sqref="M9:M14">
    <cfRule type="cellIs" priority="55" dxfId="1" operator="equal" stopIfTrue="1">
      <formula>0</formula>
    </cfRule>
    <cfRule type="colorScale" priority="50" dxfId="1050">
      <colorScale>
        <cfvo type="num" val="0"/>
        <cfvo type="num" val="1"/>
        <color theme="0" tint="-0.1499900072813034"/>
        <color theme="0"/>
      </colorScale>
    </cfRule>
    <cfRule type="colorScale" priority="51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M9:M14">
    <cfRule type="cellIs" priority="54" dxfId="0" operator="equal" stopIfTrue="1">
      <formula>0</formula>
    </cfRule>
  </conditionalFormatting>
  <conditionalFormatting sqref="M9:M14">
    <cfRule type="colorScale" priority="52" dxfId="1050">
      <colorScale>
        <cfvo type="num" val="0"/>
        <cfvo type="num" val="1"/>
        <color theme="0" tint="-0.1499900072813034"/>
        <color theme="0"/>
      </colorScale>
    </cfRule>
    <cfRule type="colorScale" priority="53" dxfId="1050">
      <colorScale>
        <cfvo type="num" val="0"/>
        <cfvo type="num" val="1"/>
        <color theme="0" tint="-0.1499900072813034"/>
        <color theme="0"/>
      </colorScale>
    </cfRule>
  </conditionalFormatting>
  <conditionalFormatting sqref="N9:N14">
    <cfRule type="cellIs" priority="49" dxfId="1" operator="equal" stopIfTrue="1">
      <formula>0</formula>
    </cfRule>
    <cfRule type="colorScale" priority="44" dxfId="1050">
      <colorScale>
        <cfvo type="num" val="0"/>
        <cfvo type="num" val="1"/>
        <color theme="0" tint="-0.1499900072813034"/>
        <color theme="0"/>
      </colorScale>
    </cfRule>
    <cfRule type="colorScale" priority="45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N9:N14">
    <cfRule type="cellIs" priority="48" dxfId="0" operator="equal" stopIfTrue="1">
      <formula>0</formula>
    </cfRule>
  </conditionalFormatting>
  <conditionalFormatting sqref="N9:N14">
    <cfRule type="colorScale" priority="46" dxfId="1050">
      <colorScale>
        <cfvo type="num" val="0"/>
        <cfvo type="num" val="1"/>
        <color theme="0" tint="-0.1499900072813034"/>
        <color theme="0"/>
      </colorScale>
    </cfRule>
    <cfRule type="colorScale" priority="47" dxfId="1050">
      <colorScale>
        <cfvo type="num" val="0"/>
        <cfvo type="num" val="1"/>
        <color theme="0" tint="-0.1499900072813034"/>
        <color theme="0"/>
      </colorScale>
    </cfRule>
  </conditionalFormatting>
  <conditionalFormatting sqref="O9:O14">
    <cfRule type="cellIs" priority="43" dxfId="1" operator="equal" stopIfTrue="1">
      <formula>0</formula>
    </cfRule>
    <cfRule type="colorScale" priority="38" dxfId="1050">
      <colorScale>
        <cfvo type="num" val="0"/>
        <cfvo type="num" val="1"/>
        <color theme="0" tint="-0.1499900072813034"/>
        <color theme="0"/>
      </colorScale>
    </cfRule>
    <cfRule type="colorScale" priority="3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O9:O14">
    <cfRule type="cellIs" priority="42" dxfId="0" operator="equal" stopIfTrue="1">
      <formula>0</formula>
    </cfRule>
  </conditionalFormatting>
  <conditionalFormatting sqref="O9:O14">
    <cfRule type="colorScale" priority="40" dxfId="1050">
      <colorScale>
        <cfvo type="num" val="0"/>
        <cfvo type="num" val="1"/>
        <color theme="0" tint="-0.1499900072813034"/>
        <color theme="0"/>
      </colorScale>
    </cfRule>
    <cfRule type="colorScale" priority="41" dxfId="1050">
      <colorScale>
        <cfvo type="num" val="0"/>
        <cfvo type="num" val="1"/>
        <color theme="0" tint="-0.1499900072813034"/>
        <color theme="0"/>
      </colorScale>
    </cfRule>
  </conditionalFormatting>
  <conditionalFormatting sqref="P9:P14">
    <cfRule type="cellIs" priority="37" dxfId="1" operator="equal" stopIfTrue="1">
      <formula>0</formula>
    </cfRule>
    <cfRule type="colorScale" priority="32" dxfId="1050">
      <colorScale>
        <cfvo type="num" val="0"/>
        <cfvo type="num" val="1"/>
        <color theme="0" tint="-0.1499900072813034"/>
        <color theme="0"/>
      </colorScale>
    </cfRule>
    <cfRule type="colorScale" priority="33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P9:P14">
    <cfRule type="cellIs" priority="36" dxfId="0" operator="equal" stopIfTrue="1">
      <formula>0</formula>
    </cfRule>
  </conditionalFormatting>
  <conditionalFormatting sqref="P9:P14">
    <cfRule type="colorScale" priority="34" dxfId="1050">
      <colorScale>
        <cfvo type="num" val="0"/>
        <cfvo type="num" val="1"/>
        <color theme="0" tint="-0.1499900072813034"/>
        <color theme="0"/>
      </colorScale>
    </cfRule>
    <cfRule type="colorScale" priority="35" dxfId="1050">
      <colorScale>
        <cfvo type="num" val="0"/>
        <cfvo type="num" val="1"/>
        <color theme="0" tint="-0.1499900072813034"/>
        <color theme="0"/>
      </colorScale>
    </cfRule>
  </conditionalFormatting>
  <conditionalFormatting sqref="Q9:Q14">
    <cfRule type="cellIs" priority="31" dxfId="1" operator="equal" stopIfTrue="1">
      <formula>0</formula>
    </cfRule>
    <cfRule type="colorScale" priority="26" dxfId="1050">
      <colorScale>
        <cfvo type="num" val="0"/>
        <cfvo type="num" val="1"/>
        <color theme="0" tint="-0.1499900072813034"/>
        <color theme="0"/>
      </colorScale>
    </cfRule>
    <cfRule type="colorScale" priority="27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Q9:Q14">
    <cfRule type="cellIs" priority="30" dxfId="0" operator="equal" stopIfTrue="1">
      <formula>0</formula>
    </cfRule>
  </conditionalFormatting>
  <conditionalFormatting sqref="Q9:Q14">
    <cfRule type="colorScale" priority="28" dxfId="1050">
      <colorScale>
        <cfvo type="num" val="0"/>
        <cfvo type="num" val="1"/>
        <color theme="0" tint="-0.1499900072813034"/>
        <color theme="0"/>
      </colorScale>
    </cfRule>
    <cfRule type="colorScale" priority="29" dxfId="1050">
      <colorScale>
        <cfvo type="num" val="0"/>
        <cfvo type="num" val="1"/>
        <color theme="0" tint="-0.1499900072813034"/>
        <color theme="0"/>
      </colorScale>
    </cfRule>
  </conditionalFormatting>
  <conditionalFormatting sqref="H9:Q20">
    <cfRule type="colorScale" priority="24" dxfId="1050">
      <colorScale>
        <cfvo type="num" val="0"/>
        <cfvo type="num" val="1"/>
        <color theme="0" tint="-0.24997000396251678"/>
        <color theme="0"/>
      </colorScale>
    </cfRule>
    <cfRule type="colorScale" priority="25" dxfId="1050">
      <colorScale>
        <cfvo type="num" val="0"/>
        <cfvo type="num" val="1"/>
        <color theme="0" tint="-0.1499900072813034"/>
        <color theme="0"/>
      </colorScale>
    </cfRule>
  </conditionalFormatting>
  <conditionalFormatting sqref="O9:O14">
    <cfRule type="cellIs" priority="23" dxfId="1" operator="equal" stopIfTrue="1">
      <formula>0</formula>
    </cfRule>
    <cfRule type="colorScale" priority="18" dxfId="1050">
      <colorScale>
        <cfvo type="num" val="0"/>
        <cfvo type="num" val="1"/>
        <color theme="0" tint="-0.1499900072813034"/>
        <color theme="0"/>
      </colorScale>
    </cfRule>
    <cfRule type="colorScale" priority="19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O9:O14">
    <cfRule type="cellIs" priority="22" dxfId="0" operator="equal" stopIfTrue="1">
      <formula>0</formula>
    </cfRule>
  </conditionalFormatting>
  <conditionalFormatting sqref="O9:O14">
    <cfRule type="colorScale" priority="20" dxfId="1050">
      <colorScale>
        <cfvo type="num" val="0"/>
        <cfvo type="num" val="1"/>
        <color theme="0" tint="-0.1499900072813034"/>
        <color theme="0"/>
      </colorScale>
    </cfRule>
    <cfRule type="colorScale" priority="21" dxfId="1050">
      <colorScale>
        <cfvo type="num" val="0"/>
        <cfvo type="num" val="1"/>
        <color theme="0" tint="-0.1499900072813034"/>
        <color theme="0"/>
      </colorScale>
    </cfRule>
  </conditionalFormatting>
  <conditionalFormatting sqref="F9:F20">
    <cfRule type="cellIs" priority="17" dxfId="1" operator="equal" stopIfTrue="1">
      <formula>0</formula>
    </cfRule>
  </conditionalFormatting>
  <conditionalFormatting sqref="F9:F20">
    <cfRule type="cellIs" priority="16" dxfId="2" operator="equal" stopIfTrue="1">
      <formula>0</formula>
    </cfRule>
  </conditionalFormatting>
  <conditionalFormatting sqref="H9:O20">
    <cfRule type="colorScale" priority="15" dxfId="1050">
      <colorScale>
        <cfvo type="num" val="0"/>
        <cfvo type="num" val="1"/>
        <color theme="0" tint="-0.1499900072813034"/>
        <color theme="0"/>
      </colorScale>
    </cfRule>
  </conditionalFormatting>
  <conditionalFormatting sqref="P9:P14">
    <cfRule type="cellIs" priority="14" dxfId="1" operator="equal" stopIfTrue="1">
      <formula>0</formula>
    </cfRule>
    <cfRule type="colorScale" priority="9" dxfId="1050">
      <colorScale>
        <cfvo type="num" val="0"/>
        <cfvo type="num" val="1"/>
        <color theme="0" tint="-0.1499900072813034"/>
        <color theme="0"/>
      </colorScale>
    </cfRule>
    <cfRule type="colorScale" priority="10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P9:P14">
    <cfRule type="cellIs" priority="13" dxfId="0" operator="equal" stopIfTrue="1">
      <formula>0</formula>
    </cfRule>
  </conditionalFormatting>
  <conditionalFormatting sqref="P9:P14">
    <cfRule type="colorScale" priority="11" dxfId="1050">
      <colorScale>
        <cfvo type="num" val="0"/>
        <cfvo type="num" val="1"/>
        <color theme="0" tint="-0.1499900072813034"/>
        <color theme="0"/>
      </colorScale>
    </cfRule>
    <cfRule type="colorScale" priority="1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P9:P14">
    <cfRule type="cellIs" priority="8" dxfId="1" operator="equal" stopIfTrue="1">
      <formula>0</formula>
    </cfRule>
    <cfRule type="colorScale" priority="3" dxfId="1050">
      <colorScale>
        <cfvo type="num" val="0"/>
        <cfvo type="num" val="1"/>
        <color theme="0" tint="-0.1499900072813034"/>
        <color theme="0"/>
      </colorScale>
    </cfRule>
    <cfRule type="colorScale" priority="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P9:P14">
    <cfRule type="cellIs" priority="7" dxfId="0" operator="equal" stopIfTrue="1">
      <formula>0</formula>
    </cfRule>
  </conditionalFormatting>
  <conditionalFormatting sqref="P9:P14">
    <cfRule type="colorScale" priority="5" dxfId="1050">
      <colorScale>
        <cfvo type="num" val="0"/>
        <cfvo type="num" val="1"/>
        <color theme="0" tint="-0.1499900072813034"/>
        <color theme="0"/>
      </colorScale>
    </cfRule>
    <cfRule type="colorScale" priority="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P9:P20">
    <cfRule type="colorScale" priority="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P19:P20">
    <cfRule type="colorScale" priority="1" dxfId="1050">
      <colorScale>
        <cfvo type="num" val="0"/>
        <cfvo type="num" val="1"/>
        <color theme="0" tint="-0.1499900072813034"/>
        <color theme="0"/>
      </colorScale>
    </cfRule>
  </conditionalFormatting>
  <printOptions horizontalCentered="1"/>
  <pageMargins left="0.1968503937007874" right="0" top="0.3937007874015748" bottom="0" header="0" footer="0"/>
  <pageSetup horizontalDpi="300" verticalDpi="300" orientation="landscape" paperSize="9" scale="10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Q26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7109375" style="1" customWidth="1"/>
    <col min="2" max="2" width="32.57421875" style="1" customWidth="1"/>
    <col min="3" max="3" width="13.28125" style="1" customWidth="1"/>
    <col min="4" max="4" width="6.421875" style="1" customWidth="1"/>
    <col min="5" max="5" width="7.8515625" style="1" customWidth="1"/>
    <col min="6" max="6" width="6.8515625" style="1" customWidth="1"/>
    <col min="7" max="7" width="7.8515625" style="1" customWidth="1"/>
    <col min="8" max="8" width="6.00390625" style="1" customWidth="1"/>
    <col min="9" max="9" width="5.57421875" style="1" customWidth="1"/>
    <col min="10" max="10" width="6.00390625" style="1" customWidth="1"/>
    <col min="11" max="11" width="6.7109375" style="1" customWidth="1"/>
    <col min="12" max="12" width="5.7109375" style="1" customWidth="1"/>
    <col min="13" max="13" width="7.00390625" style="1" customWidth="1"/>
    <col min="14" max="14" width="6.57421875" style="1" customWidth="1"/>
    <col min="15" max="15" width="7.57421875" style="1" customWidth="1"/>
    <col min="16" max="16" width="7.00390625" style="1" customWidth="1"/>
    <col min="17" max="17" width="7.57421875" style="1" customWidth="1"/>
  </cols>
  <sheetData>
    <row r="1" spans="1:17" ht="18" customHeight="1">
      <c r="A1" s="20"/>
      <c r="B1" s="46"/>
      <c r="C1" s="401" t="s">
        <v>267</v>
      </c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57"/>
    </row>
    <row r="2" spans="1:17" ht="24" thickBot="1">
      <c r="A2" s="22"/>
      <c r="B2" s="45"/>
      <c r="C2" s="404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6"/>
      <c r="Q2" s="37"/>
    </row>
    <row r="3" spans="1:17" ht="24" thickBot="1">
      <c r="A3" s="10"/>
      <c r="B3" s="11"/>
      <c r="C3" s="407" t="s">
        <v>238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38"/>
    </row>
    <row r="4" spans="1:17" ht="23.25">
      <c r="A4" s="395" t="s">
        <v>52</v>
      </c>
      <c r="B4" s="396"/>
      <c r="C4" s="396"/>
      <c r="D4" s="70" t="s">
        <v>210</v>
      </c>
      <c r="E4" s="68" t="s">
        <v>42</v>
      </c>
      <c r="F4" s="110"/>
      <c r="G4" s="44" t="s">
        <v>1</v>
      </c>
      <c r="H4" s="44" t="s">
        <v>0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150" t="s">
        <v>12</v>
      </c>
      <c r="O4" s="151" t="s">
        <v>46</v>
      </c>
      <c r="P4" s="117" t="s">
        <v>51</v>
      </c>
      <c r="Q4" s="39"/>
    </row>
    <row r="5" spans="1:17" ht="15.75" customHeight="1">
      <c r="A5" s="397"/>
      <c r="B5" s="398"/>
      <c r="C5" s="398"/>
      <c r="D5" s="71" t="s">
        <v>211</v>
      </c>
      <c r="E5" s="111" t="s">
        <v>53</v>
      </c>
      <c r="F5" s="112"/>
      <c r="G5" s="6">
        <v>23</v>
      </c>
      <c r="H5" s="6">
        <v>6</v>
      </c>
      <c r="I5" s="6">
        <v>27</v>
      </c>
      <c r="J5" s="6">
        <v>18</v>
      </c>
      <c r="K5" s="6">
        <v>1</v>
      </c>
      <c r="L5" s="6">
        <v>22</v>
      </c>
      <c r="M5" s="6">
        <v>6</v>
      </c>
      <c r="N5" s="6">
        <v>17</v>
      </c>
      <c r="O5" s="6">
        <v>31</v>
      </c>
      <c r="P5" s="118" t="s">
        <v>47</v>
      </c>
      <c r="Q5" s="40"/>
    </row>
    <row r="6" spans="1:17" ht="23.25" customHeight="1" thickBot="1">
      <c r="A6" s="397"/>
      <c r="B6" s="398"/>
      <c r="C6" s="398"/>
      <c r="D6" s="71" t="s">
        <v>212</v>
      </c>
      <c r="E6" s="410" t="s">
        <v>213</v>
      </c>
      <c r="F6" s="113" t="s">
        <v>4</v>
      </c>
      <c r="G6" s="33" t="s">
        <v>40</v>
      </c>
      <c r="H6" s="33" t="s">
        <v>38</v>
      </c>
      <c r="I6" s="33" t="s">
        <v>38</v>
      </c>
      <c r="J6" s="33" t="s">
        <v>39</v>
      </c>
      <c r="K6" s="33" t="s">
        <v>253</v>
      </c>
      <c r="L6" s="33" t="s">
        <v>253</v>
      </c>
      <c r="M6" s="33" t="s">
        <v>268</v>
      </c>
      <c r="N6" s="33" t="s">
        <v>48</v>
      </c>
      <c r="O6" s="33" t="s">
        <v>48</v>
      </c>
      <c r="P6" s="119" t="s">
        <v>269</v>
      </c>
      <c r="Q6" s="41"/>
    </row>
    <row r="7" spans="1:17" ht="18.75" customHeight="1" thickBot="1">
      <c r="A7" s="399"/>
      <c r="B7" s="400"/>
      <c r="C7" s="400"/>
      <c r="D7" s="67">
        <v>9</v>
      </c>
      <c r="E7" s="410"/>
      <c r="F7" s="114">
        <v>10</v>
      </c>
      <c r="G7" s="300" t="s">
        <v>22</v>
      </c>
      <c r="H7" s="300" t="s">
        <v>217</v>
      </c>
      <c r="I7" s="300" t="s">
        <v>35</v>
      </c>
      <c r="J7" s="300" t="s">
        <v>214</v>
      </c>
      <c r="K7" s="304" t="s">
        <v>215</v>
      </c>
      <c r="L7" s="304" t="s">
        <v>295</v>
      </c>
      <c r="M7" s="300" t="s">
        <v>34</v>
      </c>
      <c r="N7" s="300" t="s">
        <v>216</v>
      </c>
      <c r="O7" s="300" t="s">
        <v>5</v>
      </c>
      <c r="P7" s="300" t="s">
        <v>41</v>
      </c>
      <c r="Q7" s="42"/>
    </row>
    <row r="8" spans="1:17" ht="24" thickBot="1">
      <c r="A8" s="394" t="s">
        <v>66</v>
      </c>
      <c r="B8" s="394"/>
      <c r="C8" s="80" t="s">
        <v>67</v>
      </c>
      <c r="D8" s="72" t="s">
        <v>16</v>
      </c>
      <c r="E8" s="115" t="s">
        <v>54</v>
      </c>
      <c r="F8" s="116" t="s">
        <v>16</v>
      </c>
      <c r="G8" s="301"/>
      <c r="H8" s="301"/>
      <c r="I8" s="301"/>
      <c r="J8" s="301"/>
      <c r="K8" s="305"/>
      <c r="L8" s="305"/>
      <c r="M8" s="301"/>
      <c r="N8" s="301"/>
      <c r="O8" s="301"/>
      <c r="P8" s="301"/>
      <c r="Q8" s="42"/>
    </row>
    <row r="9" spans="1:17" ht="16.5" customHeight="1">
      <c r="A9" s="413">
        <v>1</v>
      </c>
      <c r="B9" s="194" t="s">
        <v>61</v>
      </c>
      <c r="C9" s="239" t="s">
        <v>41</v>
      </c>
      <c r="D9" s="75">
        <f aca="true" t="shared" si="0" ref="D9:D20">SUM(F9-E9)</f>
        <v>102</v>
      </c>
      <c r="E9" s="181">
        <f aca="true" t="shared" si="1" ref="E9:E20">SMALL(G9:P9,1)</f>
        <v>7</v>
      </c>
      <c r="F9" s="81">
        <f aca="true" t="shared" si="2" ref="F9:F20">SUM(G9:P9)</f>
        <v>109</v>
      </c>
      <c r="G9" s="65">
        <v>12</v>
      </c>
      <c r="H9" s="65">
        <v>11</v>
      </c>
      <c r="I9" s="65">
        <v>10</v>
      </c>
      <c r="J9" s="64">
        <v>12</v>
      </c>
      <c r="K9" s="64">
        <v>12</v>
      </c>
      <c r="L9" s="64">
        <v>7</v>
      </c>
      <c r="M9" s="64">
        <v>10</v>
      </c>
      <c r="N9" s="64">
        <v>12</v>
      </c>
      <c r="O9" s="64">
        <v>11</v>
      </c>
      <c r="P9" s="64">
        <v>12</v>
      </c>
      <c r="Q9" s="43"/>
    </row>
    <row r="10" spans="1:17" ht="16.5" customHeight="1">
      <c r="A10" s="202">
        <v>2</v>
      </c>
      <c r="B10" s="196" t="s">
        <v>57</v>
      </c>
      <c r="C10" s="198" t="s">
        <v>32</v>
      </c>
      <c r="D10" s="76">
        <f t="shared" si="0"/>
        <v>98</v>
      </c>
      <c r="E10" s="181">
        <f t="shared" si="1"/>
        <v>7</v>
      </c>
      <c r="F10" s="82">
        <f t="shared" si="2"/>
        <v>105</v>
      </c>
      <c r="G10" s="64">
        <v>11</v>
      </c>
      <c r="H10" s="64">
        <v>10</v>
      </c>
      <c r="I10" s="64">
        <v>7</v>
      </c>
      <c r="J10" s="64">
        <v>11</v>
      </c>
      <c r="K10" s="64">
        <v>10</v>
      </c>
      <c r="L10" s="64">
        <v>11</v>
      </c>
      <c r="M10" s="64">
        <v>10</v>
      </c>
      <c r="N10" s="64">
        <v>11</v>
      </c>
      <c r="O10" s="64">
        <v>12</v>
      </c>
      <c r="P10" s="64">
        <v>12</v>
      </c>
      <c r="Q10" s="43"/>
    </row>
    <row r="11" spans="1:17" ht="16.5" customHeight="1">
      <c r="A11" s="203">
        <v>3</v>
      </c>
      <c r="B11" s="195" t="s">
        <v>59</v>
      </c>
      <c r="C11" s="197" t="s">
        <v>23</v>
      </c>
      <c r="D11" s="76">
        <f t="shared" si="0"/>
        <v>70</v>
      </c>
      <c r="E11" s="181">
        <f t="shared" si="1"/>
        <v>0</v>
      </c>
      <c r="F11" s="82">
        <f t="shared" si="2"/>
        <v>70</v>
      </c>
      <c r="G11" s="64">
        <v>8</v>
      </c>
      <c r="H11" s="64">
        <v>10</v>
      </c>
      <c r="I11" s="64">
        <v>8</v>
      </c>
      <c r="J11" s="64">
        <v>12</v>
      </c>
      <c r="K11" s="64">
        <v>9</v>
      </c>
      <c r="L11" s="64">
        <v>0</v>
      </c>
      <c r="M11" s="64">
        <v>5</v>
      </c>
      <c r="N11" s="64">
        <v>9</v>
      </c>
      <c r="O11" s="64">
        <v>0</v>
      </c>
      <c r="P11" s="64">
        <v>9</v>
      </c>
      <c r="Q11" s="43"/>
    </row>
    <row r="12" spans="1:17" ht="16.5" customHeight="1">
      <c r="A12" s="203">
        <v>4</v>
      </c>
      <c r="B12" s="196" t="s">
        <v>60</v>
      </c>
      <c r="C12" s="198" t="s">
        <v>27</v>
      </c>
      <c r="D12" s="76">
        <f t="shared" si="0"/>
        <v>64</v>
      </c>
      <c r="E12" s="181">
        <f t="shared" si="1"/>
        <v>0</v>
      </c>
      <c r="F12" s="82">
        <f t="shared" si="2"/>
        <v>64</v>
      </c>
      <c r="G12" s="64">
        <v>2</v>
      </c>
      <c r="H12" s="64">
        <v>12</v>
      </c>
      <c r="I12" s="64">
        <v>10</v>
      </c>
      <c r="J12" s="64">
        <v>11</v>
      </c>
      <c r="K12" s="64">
        <v>10</v>
      </c>
      <c r="L12" s="64">
        <v>6</v>
      </c>
      <c r="M12" s="64">
        <v>2</v>
      </c>
      <c r="N12" s="64">
        <v>0</v>
      </c>
      <c r="O12" s="64">
        <v>11</v>
      </c>
      <c r="P12" s="64">
        <v>0</v>
      </c>
      <c r="Q12" s="43"/>
    </row>
    <row r="13" spans="1:17" ht="16.5" customHeight="1">
      <c r="A13" s="203">
        <v>5</v>
      </c>
      <c r="B13" s="195" t="s">
        <v>62</v>
      </c>
      <c r="C13" s="197" t="s">
        <v>35</v>
      </c>
      <c r="D13" s="76">
        <f t="shared" si="0"/>
        <v>58</v>
      </c>
      <c r="E13" s="181">
        <f t="shared" si="1"/>
        <v>0</v>
      </c>
      <c r="F13" s="82">
        <f t="shared" si="2"/>
        <v>58</v>
      </c>
      <c r="G13" s="64">
        <v>5</v>
      </c>
      <c r="H13" s="64">
        <v>11</v>
      </c>
      <c r="I13" s="64">
        <v>7</v>
      </c>
      <c r="J13" s="64">
        <v>11</v>
      </c>
      <c r="K13" s="64">
        <v>0</v>
      </c>
      <c r="L13" s="5">
        <v>0</v>
      </c>
      <c r="M13" s="64">
        <v>6</v>
      </c>
      <c r="N13" s="64">
        <v>8</v>
      </c>
      <c r="O13" s="64">
        <v>0</v>
      </c>
      <c r="P13" s="64">
        <v>10</v>
      </c>
      <c r="Q13" s="43"/>
    </row>
    <row r="14" spans="1:17" ht="16.5" customHeight="1">
      <c r="A14" s="203">
        <v>6</v>
      </c>
      <c r="B14" s="196" t="s">
        <v>58</v>
      </c>
      <c r="C14" s="197" t="s">
        <v>5</v>
      </c>
      <c r="D14" s="76">
        <f t="shared" si="0"/>
        <v>44</v>
      </c>
      <c r="E14" s="181">
        <f t="shared" si="1"/>
        <v>0</v>
      </c>
      <c r="F14" s="82">
        <f t="shared" si="2"/>
        <v>44</v>
      </c>
      <c r="G14" s="64">
        <v>12</v>
      </c>
      <c r="H14" s="64">
        <v>6</v>
      </c>
      <c r="I14" s="64">
        <v>5</v>
      </c>
      <c r="J14" s="64">
        <v>9</v>
      </c>
      <c r="K14" s="64">
        <v>0</v>
      </c>
      <c r="L14" s="64">
        <v>8</v>
      </c>
      <c r="M14" s="64">
        <v>4</v>
      </c>
      <c r="N14" s="64">
        <v>0</v>
      </c>
      <c r="O14" s="64">
        <v>0</v>
      </c>
      <c r="P14" s="64">
        <v>0</v>
      </c>
      <c r="Q14" s="43"/>
    </row>
    <row r="15" spans="1:17" ht="16.5" customHeight="1">
      <c r="A15" s="203">
        <v>7</v>
      </c>
      <c r="B15" s="195" t="s">
        <v>56</v>
      </c>
      <c r="C15" s="77" t="s">
        <v>24</v>
      </c>
      <c r="D15" s="76">
        <f t="shared" si="0"/>
        <v>9</v>
      </c>
      <c r="E15" s="181">
        <f t="shared" si="1"/>
        <v>0</v>
      </c>
      <c r="F15" s="82">
        <f t="shared" si="2"/>
        <v>9</v>
      </c>
      <c r="G15" s="64">
        <v>3</v>
      </c>
      <c r="H15" s="64">
        <v>5</v>
      </c>
      <c r="I15" s="64">
        <v>1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43"/>
    </row>
    <row r="16" spans="1:17" ht="16.5" customHeight="1">
      <c r="A16" s="203">
        <v>8</v>
      </c>
      <c r="B16" s="195" t="s">
        <v>56</v>
      </c>
      <c r="C16" s="197" t="s">
        <v>22</v>
      </c>
      <c r="D16" s="76">
        <f t="shared" si="0"/>
        <v>5</v>
      </c>
      <c r="E16" s="181">
        <f t="shared" si="1"/>
        <v>0</v>
      </c>
      <c r="F16" s="82">
        <f t="shared" si="2"/>
        <v>5</v>
      </c>
      <c r="G16" s="64">
        <v>5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43"/>
    </row>
    <row r="17" spans="1:17" ht="16.5" customHeight="1">
      <c r="A17" s="203">
        <v>9</v>
      </c>
      <c r="B17" s="172" t="s">
        <v>64</v>
      </c>
      <c r="C17" s="78" t="s">
        <v>34</v>
      </c>
      <c r="D17" s="76">
        <f t="shared" si="0"/>
        <v>0</v>
      </c>
      <c r="E17" s="181">
        <f t="shared" si="1"/>
        <v>0</v>
      </c>
      <c r="F17" s="82">
        <f t="shared" si="2"/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43"/>
    </row>
    <row r="18" spans="1:17" ht="16.5" customHeight="1">
      <c r="A18" s="203">
        <v>10</v>
      </c>
      <c r="B18" s="195" t="s">
        <v>63</v>
      </c>
      <c r="C18" s="197" t="s">
        <v>31</v>
      </c>
      <c r="D18" s="76">
        <f t="shared" si="0"/>
        <v>0</v>
      </c>
      <c r="E18" s="181">
        <f t="shared" si="1"/>
        <v>0</v>
      </c>
      <c r="F18" s="82">
        <f t="shared" si="2"/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43"/>
    </row>
    <row r="19" spans="1:17" ht="16.5" customHeight="1">
      <c r="A19" s="203">
        <v>11</v>
      </c>
      <c r="B19" s="196" t="s">
        <v>65</v>
      </c>
      <c r="C19" s="197" t="s">
        <v>25</v>
      </c>
      <c r="D19" s="76">
        <f t="shared" si="0"/>
        <v>0</v>
      </c>
      <c r="E19" s="181">
        <f t="shared" si="1"/>
        <v>0</v>
      </c>
      <c r="F19" s="82">
        <f t="shared" si="2"/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43"/>
    </row>
    <row r="20" spans="1:17" ht="16.5" customHeight="1" thickBot="1">
      <c r="A20" s="204">
        <v>12</v>
      </c>
      <c r="B20" s="195" t="s">
        <v>62</v>
      </c>
      <c r="C20" s="79" t="s">
        <v>33</v>
      </c>
      <c r="D20" s="76">
        <f t="shared" si="0"/>
        <v>0</v>
      </c>
      <c r="E20" s="446">
        <f t="shared" si="1"/>
        <v>0</v>
      </c>
      <c r="F20" s="83">
        <f t="shared" si="2"/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43"/>
    </row>
    <row r="21" spans="1:17" ht="16.5" customHeight="1">
      <c r="A21" s="411" t="s">
        <v>50</v>
      </c>
      <c r="B21" s="411"/>
      <c r="C21" s="411"/>
      <c r="D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4:17" ht="12.75">
      <c r="D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4:17" ht="12.75">
      <c r="D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4:17" ht="12.75">
      <c r="D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4:17" ht="12.75">
      <c r="D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4:17" ht="12.75">
      <c r="D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6">
    <mergeCell ref="K7:K8"/>
    <mergeCell ref="P7:P8"/>
    <mergeCell ref="L7:L8"/>
    <mergeCell ref="M7:M8"/>
    <mergeCell ref="N7:N8"/>
    <mergeCell ref="O7:O8"/>
    <mergeCell ref="C1:P2"/>
    <mergeCell ref="C3:P3"/>
    <mergeCell ref="A21:C21"/>
    <mergeCell ref="A4:C7"/>
    <mergeCell ref="E6:E7"/>
    <mergeCell ref="A8:B8"/>
    <mergeCell ref="G7:G8"/>
    <mergeCell ref="H7:H8"/>
    <mergeCell ref="I7:I8"/>
    <mergeCell ref="J7:J8"/>
  </mergeCells>
  <conditionalFormatting sqref="G9:H20">
    <cfRule type="cellIs" priority="90" dxfId="14" operator="greaterThan" stopIfTrue="1">
      <formula>0</formula>
    </cfRule>
    <cfRule type="cellIs" priority="92" dxfId="1" operator="equal" stopIfTrue="1">
      <formula>0</formula>
    </cfRule>
  </conditionalFormatting>
  <conditionalFormatting sqref="G9:H20">
    <cfRule type="cellIs" priority="91" dxfId="2" operator="equal" stopIfTrue="1">
      <formula>0</formula>
    </cfRule>
  </conditionalFormatting>
  <conditionalFormatting sqref="I9:I20">
    <cfRule type="cellIs" priority="87" dxfId="14" operator="greaterThan" stopIfTrue="1">
      <formula>0</formula>
    </cfRule>
    <cfRule type="cellIs" priority="89" dxfId="1" operator="equal" stopIfTrue="1">
      <formula>0</formula>
    </cfRule>
  </conditionalFormatting>
  <conditionalFormatting sqref="I9:I20">
    <cfRule type="cellIs" priority="88" dxfId="2" operator="equal" stopIfTrue="1">
      <formula>0</formula>
    </cfRule>
  </conditionalFormatting>
  <conditionalFormatting sqref="J16:J20">
    <cfRule type="cellIs" priority="84" dxfId="14" operator="greaterThan" stopIfTrue="1">
      <formula>0</formula>
    </cfRule>
    <cfRule type="cellIs" priority="86" dxfId="1" operator="equal" stopIfTrue="1">
      <formula>0</formula>
    </cfRule>
  </conditionalFormatting>
  <conditionalFormatting sqref="J16:J20">
    <cfRule type="cellIs" priority="85" dxfId="2" operator="equal" stopIfTrue="1">
      <formula>0</formula>
    </cfRule>
  </conditionalFormatting>
  <conditionalFormatting sqref="J15">
    <cfRule type="cellIs" priority="81" dxfId="14" operator="greaterThan" stopIfTrue="1">
      <formula>0</formula>
    </cfRule>
    <cfRule type="cellIs" priority="83" dxfId="1" operator="equal" stopIfTrue="1">
      <formula>0</formula>
    </cfRule>
  </conditionalFormatting>
  <conditionalFormatting sqref="J15">
    <cfRule type="cellIs" priority="82" dxfId="2" operator="equal" stopIfTrue="1">
      <formula>0</formula>
    </cfRule>
  </conditionalFormatting>
  <conditionalFormatting sqref="J10">
    <cfRule type="cellIs" priority="78" dxfId="14" operator="greaterThan" stopIfTrue="1">
      <formula>0</formula>
    </cfRule>
    <cfRule type="cellIs" priority="80" dxfId="1" operator="equal" stopIfTrue="1">
      <formula>0</formula>
    </cfRule>
  </conditionalFormatting>
  <conditionalFormatting sqref="J10">
    <cfRule type="cellIs" priority="79" dxfId="2" operator="equal" stopIfTrue="1">
      <formula>0</formula>
    </cfRule>
  </conditionalFormatting>
  <conditionalFormatting sqref="J12">
    <cfRule type="cellIs" priority="75" dxfId="14" operator="greaterThan" stopIfTrue="1">
      <formula>0</formula>
    </cfRule>
    <cfRule type="cellIs" priority="77" dxfId="1" operator="equal" stopIfTrue="1">
      <formula>0</formula>
    </cfRule>
  </conditionalFormatting>
  <conditionalFormatting sqref="J12">
    <cfRule type="cellIs" priority="76" dxfId="2" operator="equal" stopIfTrue="1">
      <formula>0</formula>
    </cfRule>
  </conditionalFormatting>
  <conditionalFormatting sqref="J11">
    <cfRule type="cellIs" priority="72" dxfId="14" operator="greaterThan" stopIfTrue="1">
      <formula>0</formula>
    </cfRule>
    <cfRule type="cellIs" priority="74" dxfId="1" operator="equal" stopIfTrue="1">
      <formula>0</formula>
    </cfRule>
  </conditionalFormatting>
  <conditionalFormatting sqref="J11">
    <cfRule type="cellIs" priority="73" dxfId="2" operator="equal" stopIfTrue="1">
      <formula>0</formula>
    </cfRule>
  </conditionalFormatting>
  <conditionalFormatting sqref="J13">
    <cfRule type="cellIs" priority="69" dxfId="14" operator="greaterThan" stopIfTrue="1">
      <formula>0</formula>
    </cfRule>
    <cfRule type="cellIs" priority="71" dxfId="1" operator="equal" stopIfTrue="1">
      <formula>0</formula>
    </cfRule>
  </conditionalFormatting>
  <conditionalFormatting sqref="J13">
    <cfRule type="cellIs" priority="70" dxfId="2" operator="equal" stopIfTrue="1">
      <formula>0</formula>
    </cfRule>
  </conditionalFormatting>
  <conditionalFormatting sqref="J9">
    <cfRule type="cellIs" priority="66" dxfId="14" operator="greaterThan" stopIfTrue="1">
      <formula>0</formula>
    </cfRule>
    <cfRule type="cellIs" priority="68" dxfId="1" operator="equal" stopIfTrue="1">
      <formula>0</formula>
    </cfRule>
  </conditionalFormatting>
  <conditionalFormatting sqref="J9">
    <cfRule type="cellIs" priority="67" dxfId="2" operator="equal" stopIfTrue="1">
      <formula>0</formula>
    </cfRule>
  </conditionalFormatting>
  <conditionalFormatting sqref="J14">
    <cfRule type="cellIs" priority="63" dxfId="14" operator="greaterThan" stopIfTrue="1">
      <formula>0</formula>
    </cfRule>
    <cfRule type="cellIs" priority="65" dxfId="1" operator="equal" stopIfTrue="1">
      <formula>0</formula>
    </cfRule>
  </conditionalFormatting>
  <conditionalFormatting sqref="J14">
    <cfRule type="cellIs" priority="64" dxfId="2" operator="equal" stopIfTrue="1">
      <formula>0</formula>
    </cfRule>
  </conditionalFormatting>
  <conditionalFormatting sqref="K16:K20">
    <cfRule type="cellIs" priority="60" dxfId="14" operator="greaterThan" stopIfTrue="1">
      <formula>0</formula>
    </cfRule>
    <cfRule type="cellIs" priority="62" dxfId="1" operator="equal" stopIfTrue="1">
      <formula>0</formula>
    </cfRule>
  </conditionalFormatting>
  <conditionalFormatting sqref="K16:K20">
    <cfRule type="cellIs" priority="61" dxfId="2" operator="equal" stopIfTrue="1">
      <formula>0</formula>
    </cfRule>
  </conditionalFormatting>
  <conditionalFormatting sqref="K15">
    <cfRule type="cellIs" priority="57" dxfId="14" operator="greaterThan" stopIfTrue="1">
      <formula>0</formula>
    </cfRule>
    <cfRule type="cellIs" priority="59" dxfId="1" operator="equal" stopIfTrue="1">
      <formula>0</formula>
    </cfRule>
  </conditionalFormatting>
  <conditionalFormatting sqref="K15">
    <cfRule type="cellIs" priority="58" dxfId="2" operator="equal" stopIfTrue="1">
      <formula>0</formula>
    </cfRule>
  </conditionalFormatting>
  <conditionalFormatting sqref="K10">
    <cfRule type="cellIs" priority="54" dxfId="14" operator="greaterThan" stopIfTrue="1">
      <formula>0</formula>
    </cfRule>
    <cfRule type="cellIs" priority="56" dxfId="1" operator="equal" stopIfTrue="1">
      <formula>0</formula>
    </cfRule>
  </conditionalFormatting>
  <conditionalFormatting sqref="K10">
    <cfRule type="cellIs" priority="55" dxfId="2" operator="equal" stopIfTrue="1">
      <formula>0</formula>
    </cfRule>
  </conditionalFormatting>
  <conditionalFormatting sqref="K12">
    <cfRule type="cellIs" priority="51" dxfId="14" operator="greaterThan" stopIfTrue="1">
      <formula>0</formula>
    </cfRule>
    <cfRule type="cellIs" priority="53" dxfId="1" operator="equal" stopIfTrue="1">
      <formula>0</formula>
    </cfRule>
  </conditionalFormatting>
  <conditionalFormatting sqref="K12">
    <cfRule type="cellIs" priority="52" dxfId="2" operator="equal" stopIfTrue="1">
      <formula>0</formula>
    </cfRule>
  </conditionalFormatting>
  <conditionalFormatting sqref="K11">
    <cfRule type="cellIs" priority="48" dxfId="14" operator="greaterThan" stopIfTrue="1">
      <formula>0</formula>
    </cfRule>
    <cfRule type="cellIs" priority="50" dxfId="1" operator="equal" stopIfTrue="1">
      <formula>0</formula>
    </cfRule>
  </conditionalFormatting>
  <conditionalFormatting sqref="K11">
    <cfRule type="cellIs" priority="49" dxfId="2" operator="equal" stopIfTrue="1">
      <formula>0</formula>
    </cfRule>
  </conditionalFormatting>
  <conditionalFormatting sqref="K9">
    <cfRule type="cellIs" priority="45" dxfId="14" operator="greaterThan" stopIfTrue="1">
      <formula>0</formula>
    </cfRule>
    <cfRule type="cellIs" priority="47" dxfId="1" operator="equal" stopIfTrue="1">
      <formula>0</formula>
    </cfRule>
  </conditionalFormatting>
  <conditionalFormatting sqref="K9">
    <cfRule type="cellIs" priority="46" dxfId="2" operator="equal" stopIfTrue="1">
      <formula>0</formula>
    </cfRule>
  </conditionalFormatting>
  <conditionalFormatting sqref="K13">
    <cfRule type="cellIs" priority="42" dxfId="14" operator="greaterThan" stopIfTrue="1">
      <formula>0</formula>
    </cfRule>
    <cfRule type="cellIs" priority="44" dxfId="1" operator="equal" stopIfTrue="1">
      <formula>0</formula>
    </cfRule>
  </conditionalFormatting>
  <conditionalFormatting sqref="K13">
    <cfRule type="cellIs" priority="43" dxfId="2" operator="equal" stopIfTrue="1">
      <formula>0</formula>
    </cfRule>
  </conditionalFormatting>
  <conditionalFormatting sqref="K14">
    <cfRule type="cellIs" priority="39" dxfId="14" operator="greaterThan" stopIfTrue="1">
      <formula>0</formula>
    </cfRule>
    <cfRule type="cellIs" priority="41" dxfId="1" operator="equal" stopIfTrue="1">
      <formula>0</formula>
    </cfRule>
  </conditionalFormatting>
  <conditionalFormatting sqref="K14">
    <cfRule type="cellIs" priority="40" dxfId="2" operator="equal" stopIfTrue="1">
      <formula>0</formula>
    </cfRule>
  </conditionalFormatting>
  <conditionalFormatting sqref="L9:L12 L14">
    <cfRule type="cellIs" priority="38" dxfId="1" operator="equal" stopIfTrue="1">
      <formula>0</formula>
    </cfRule>
    <cfRule type="colorScale" priority="33" dxfId="1050">
      <colorScale>
        <cfvo type="num" val="0"/>
        <cfvo type="num" val="1"/>
        <color theme="0" tint="-0.1499900072813034"/>
        <color theme="0"/>
      </colorScale>
    </cfRule>
    <cfRule type="colorScale" priority="3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L9:L12 L14">
    <cfRule type="cellIs" priority="37" dxfId="0" operator="equal" stopIfTrue="1">
      <formula>0</formula>
    </cfRule>
  </conditionalFormatting>
  <conditionalFormatting sqref="L9:L12 L14">
    <cfRule type="colorScale" priority="35" dxfId="1050">
      <colorScale>
        <cfvo type="num" val="0"/>
        <cfvo type="num" val="1"/>
        <color theme="0" tint="-0.1499900072813034"/>
        <color theme="0"/>
      </colorScale>
    </cfRule>
    <cfRule type="colorScale" priority="3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M9:M14">
    <cfRule type="cellIs" priority="32" dxfId="1" operator="equal" stopIfTrue="1">
      <formula>0</formula>
    </cfRule>
    <cfRule type="colorScale" priority="27" dxfId="1050">
      <colorScale>
        <cfvo type="num" val="0"/>
        <cfvo type="num" val="1"/>
        <color theme="0" tint="-0.1499900072813034"/>
        <color theme="0"/>
      </colorScale>
    </cfRule>
    <cfRule type="colorScale" priority="28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M9:M14">
    <cfRule type="cellIs" priority="31" dxfId="0" operator="equal" stopIfTrue="1">
      <formula>0</formula>
    </cfRule>
  </conditionalFormatting>
  <conditionalFormatting sqref="M9:M14">
    <cfRule type="colorScale" priority="29" dxfId="1050">
      <colorScale>
        <cfvo type="num" val="0"/>
        <cfvo type="num" val="1"/>
        <color theme="0" tint="-0.1499900072813034"/>
        <color theme="0"/>
      </colorScale>
    </cfRule>
    <cfRule type="colorScale" priority="3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P9:P14">
    <cfRule type="cellIs" priority="26" dxfId="1" operator="equal" stopIfTrue="1">
      <formula>0</formula>
    </cfRule>
    <cfRule type="colorScale" priority="21" dxfId="1050">
      <colorScale>
        <cfvo type="num" val="0"/>
        <cfvo type="num" val="1"/>
        <color theme="0" tint="-0.1499900072813034"/>
        <color theme="0"/>
      </colorScale>
    </cfRule>
    <cfRule type="colorScale" priority="22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P9:P14">
    <cfRule type="cellIs" priority="25" dxfId="0" operator="equal" stopIfTrue="1">
      <formula>0</formula>
    </cfRule>
  </conditionalFormatting>
  <conditionalFormatting sqref="P9:P14">
    <cfRule type="colorScale" priority="23" dxfId="1050">
      <colorScale>
        <cfvo type="num" val="0"/>
        <cfvo type="num" val="1"/>
        <color theme="0" tint="-0.1499900072813034"/>
        <color theme="0"/>
      </colorScale>
    </cfRule>
    <cfRule type="colorScale" priority="24" dxfId="1050">
      <colorScale>
        <cfvo type="num" val="0"/>
        <cfvo type="num" val="1"/>
        <color theme="0" tint="-0.1499900072813034"/>
        <color theme="0"/>
      </colorScale>
    </cfRule>
  </conditionalFormatting>
  <conditionalFormatting sqref="G9:M12 G13:K13 M13 G14:M20 P9:P20">
    <cfRule type="colorScale" priority="19" dxfId="1050">
      <colorScale>
        <cfvo type="num" val="0"/>
        <cfvo type="num" val="1"/>
        <color theme="0" tint="-0.24997000396251678"/>
        <color theme="0"/>
      </colorScale>
    </cfRule>
    <cfRule type="colorScale" priority="20" dxfId="1050">
      <colorScale>
        <cfvo type="num" val="0"/>
        <cfvo type="num" val="1"/>
        <color theme="0" tint="-0.1499900072813034"/>
        <color theme="0"/>
      </colorScale>
    </cfRule>
  </conditionalFormatting>
  <conditionalFormatting sqref="N9:N14">
    <cfRule type="cellIs" priority="18" dxfId="1" operator="equal" stopIfTrue="1">
      <formula>0</formula>
    </cfRule>
    <cfRule type="colorScale" priority="13" dxfId="1050">
      <colorScale>
        <cfvo type="num" val="0"/>
        <cfvo type="num" val="1"/>
        <color theme="0" tint="-0.1499900072813034"/>
        <color theme="0"/>
      </colorScale>
    </cfRule>
    <cfRule type="colorScale" priority="1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N9:N14">
    <cfRule type="cellIs" priority="17" dxfId="0" operator="equal" stopIfTrue="1">
      <formula>0</formula>
    </cfRule>
  </conditionalFormatting>
  <conditionalFormatting sqref="N9:N14">
    <cfRule type="colorScale" priority="15" dxfId="1050">
      <colorScale>
        <cfvo type="num" val="0"/>
        <cfvo type="num" val="1"/>
        <color theme="0" tint="-0.1499900072813034"/>
        <color theme="0"/>
      </colorScale>
    </cfRule>
    <cfRule type="colorScale" priority="1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N9:N20">
    <cfRule type="colorScale" priority="11" dxfId="1050">
      <colorScale>
        <cfvo type="num" val="0"/>
        <cfvo type="num" val="1"/>
        <color theme="0" tint="-0.24997000396251678"/>
        <color theme="0"/>
      </colorScale>
    </cfRule>
    <cfRule type="colorScale" priority="12" dxfId="1050">
      <colorScale>
        <cfvo type="num" val="0"/>
        <cfvo type="num" val="1"/>
        <color theme="0" tint="-0.1499900072813034"/>
        <color theme="0"/>
      </colorScale>
    </cfRule>
  </conditionalFormatting>
  <conditionalFormatting sqref="E9:E20">
    <cfRule type="cellIs" priority="10" dxfId="1" operator="equal" stopIfTrue="1">
      <formula>0</formula>
    </cfRule>
  </conditionalFormatting>
  <conditionalFormatting sqref="E9:E20">
    <cfRule type="cellIs" priority="9" dxfId="2" operator="equal" stopIfTrue="1">
      <formula>0</formula>
    </cfRule>
  </conditionalFormatting>
  <conditionalFormatting sqref="O9:O14">
    <cfRule type="cellIs" priority="8" dxfId="1" operator="equal" stopIfTrue="1">
      <formula>0</formula>
    </cfRule>
    <cfRule type="colorScale" priority="3" dxfId="1050">
      <colorScale>
        <cfvo type="num" val="0"/>
        <cfvo type="num" val="1"/>
        <color theme="0" tint="-0.1499900072813034"/>
        <color theme="0"/>
      </colorScale>
    </cfRule>
    <cfRule type="colorScale" priority="4" dxfId="1050">
      <colorScale>
        <cfvo type="num" val="0"/>
        <cfvo type="num" val="1"/>
        <color theme="0" tint="-0.24997000396251678"/>
        <color theme="0"/>
      </colorScale>
    </cfRule>
  </conditionalFormatting>
  <conditionalFormatting sqref="O9:O14">
    <cfRule type="cellIs" priority="7" dxfId="0" operator="equal" stopIfTrue="1">
      <formula>0</formula>
    </cfRule>
  </conditionalFormatting>
  <conditionalFormatting sqref="O9:O14">
    <cfRule type="colorScale" priority="5" dxfId="1050">
      <colorScale>
        <cfvo type="num" val="0"/>
        <cfvo type="num" val="1"/>
        <color theme="0" tint="-0.1499900072813034"/>
        <color theme="0"/>
      </colorScale>
    </cfRule>
    <cfRule type="colorScale" priority="6" dxfId="1050">
      <colorScale>
        <cfvo type="num" val="0"/>
        <cfvo type="num" val="1"/>
        <color theme="0" tint="-0.1499900072813034"/>
        <color theme="0"/>
      </colorScale>
    </cfRule>
  </conditionalFormatting>
  <conditionalFormatting sqref="O9:O20">
    <cfRule type="colorScale" priority="1" dxfId="1050">
      <colorScale>
        <cfvo type="num" val="0"/>
        <cfvo type="num" val="1"/>
        <color theme="0" tint="-0.24997000396251678"/>
        <color theme="0"/>
      </colorScale>
    </cfRule>
    <cfRule type="colorScale" priority="2" dxfId="1050">
      <colorScale>
        <cfvo type="num" val="0"/>
        <cfvo type="num" val="1"/>
        <color theme="0" tint="-0.1499900072813034"/>
        <color theme="0"/>
      </colorScale>
    </cfRule>
  </conditionalFormatting>
  <printOptions horizontalCentered="1"/>
  <pageMargins left="0.1968503937007874" right="0" top="0.3937007874015748" bottom="0" header="0" footer="0"/>
  <pageSetup horizontalDpi="300" verticalDpi="300" orientation="landscape" paperSize="9" scale="104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Gilde Hoge Schuts</dc:title>
  <dc:subject>Einduitslagen tellijsten</dc:subject>
  <dc:creator>Tonnie Brands</dc:creator>
  <cp:keywords/>
  <dc:description/>
  <cp:lastModifiedBy>Tonnie</cp:lastModifiedBy>
  <cp:lastPrinted>2013-08-31T19:46:57Z</cp:lastPrinted>
  <dcterms:created xsi:type="dcterms:W3CDTF">1999-05-28T07:35:19Z</dcterms:created>
  <dcterms:modified xsi:type="dcterms:W3CDTF">2013-10-06T20:14:22Z</dcterms:modified>
  <cp:category/>
  <cp:version/>
  <cp:contentType/>
  <cp:contentStatus/>
</cp:coreProperties>
</file>